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eha\Hushållningssällskapet\Birgitta Larsson - Borgeby\Avd. 1-13 Försök 2020\Avd. 5 ogräs\L5-8010\Mats Ingvarsson\"/>
    </mc:Choice>
  </mc:AlternateContent>
  <xr:revisionPtr revIDLastSave="363" documentId="8_{BB13183A-8152-4FFC-A858-98A1EA4BB24B}" xr6:coauthVersionLast="44" xr6:coauthVersionMax="44" xr10:uidLastSave="{4F831F2F-D014-4FDC-A298-6A464306CE35}"/>
  <bookViews>
    <workbookView xWindow="-120" yWindow="-120" windowWidth="29040" windowHeight="15840" activeTab="2" xr2:uid="{843DA6C5-D304-4748-A4CA-11187A9B9C18}"/>
  </bookViews>
  <sheets>
    <sheet name="Grad innan vintern" sheetId="1" r:id="rId1"/>
    <sheet name="Grad vår tillv. start" sheetId="2" r:id="rId2"/>
    <sheet name="Grad dc 59" sheetId="3" r:id="rId3"/>
  </sheets>
  <externalReferences>
    <externalReference r:id="rId4"/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07" i="3" l="1"/>
  <c r="C107" i="3"/>
  <c r="B107" i="3"/>
  <c r="A107" i="3"/>
  <c r="D106" i="3"/>
  <c r="C106" i="3"/>
  <c r="B106" i="3"/>
  <c r="A106" i="3"/>
  <c r="D105" i="3"/>
  <c r="C105" i="3"/>
  <c r="B105" i="3"/>
  <c r="A105" i="3"/>
  <c r="D104" i="3"/>
  <c r="C104" i="3"/>
  <c r="B104" i="3"/>
  <c r="A104" i="3"/>
  <c r="D103" i="3"/>
  <c r="C103" i="3"/>
  <c r="B103" i="3"/>
  <c r="A103" i="3"/>
  <c r="D102" i="3"/>
  <c r="C102" i="3"/>
  <c r="B102" i="3"/>
  <c r="A102" i="3"/>
  <c r="D101" i="3"/>
  <c r="C101" i="3"/>
  <c r="B101" i="3"/>
  <c r="A101" i="3"/>
  <c r="D100" i="3"/>
  <c r="C100" i="3"/>
  <c r="B100" i="3"/>
  <c r="A100" i="3"/>
  <c r="D99" i="3"/>
  <c r="C99" i="3"/>
  <c r="B99" i="3"/>
  <c r="A99" i="3"/>
  <c r="D98" i="3"/>
  <c r="C98" i="3"/>
  <c r="B98" i="3"/>
  <c r="A98" i="3"/>
  <c r="D97" i="3"/>
  <c r="C97" i="3"/>
  <c r="B97" i="3"/>
  <c r="A97" i="3"/>
  <c r="D96" i="3"/>
  <c r="C96" i="3"/>
  <c r="B96" i="3"/>
  <c r="A96" i="3"/>
  <c r="D95" i="3"/>
  <c r="C95" i="3"/>
  <c r="B95" i="3"/>
  <c r="A95" i="3"/>
  <c r="D94" i="3"/>
  <c r="C94" i="3"/>
  <c r="B94" i="3"/>
  <c r="A94" i="3"/>
  <c r="D93" i="3"/>
  <c r="C93" i="3"/>
  <c r="B93" i="3"/>
  <c r="A93" i="3"/>
  <c r="D92" i="3"/>
  <c r="C92" i="3"/>
  <c r="B92" i="3"/>
  <c r="A92" i="3"/>
  <c r="D91" i="3"/>
  <c r="C91" i="3"/>
  <c r="B91" i="3"/>
  <c r="A91" i="3"/>
  <c r="D90" i="3"/>
  <c r="C90" i="3"/>
  <c r="B90" i="3"/>
  <c r="A90" i="3"/>
  <c r="D89" i="3"/>
  <c r="C89" i="3"/>
  <c r="B89" i="3"/>
  <c r="A89" i="3"/>
  <c r="D88" i="3"/>
  <c r="C88" i="3"/>
  <c r="B88" i="3"/>
  <c r="A88" i="3"/>
  <c r="D87" i="3"/>
  <c r="C87" i="3"/>
  <c r="B87" i="3"/>
  <c r="A87" i="3"/>
  <c r="D86" i="3"/>
  <c r="C86" i="3"/>
  <c r="B86" i="3"/>
  <c r="A86" i="3"/>
  <c r="D85" i="3"/>
  <c r="C85" i="3"/>
  <c r="B85" i="3"/>
  <c r="A85" i="3"/>
  <c r="D84" i="3"/>
  <c r="C84" i="3"/>
  <c r="B84" i="3"/>
  <c r="A84" i="3"/>
  <c r="D83" i="3"/>
  <c r="C83" i="3"/>
  <c r="B83" i="3"/>
  <c r="A83" i="3"/>
  <c r="D82" i="3"/>
  <c r="C82" i="3"/>
  <c r="B82" i="3"/>
  <c r="A82" i="3"/>
  <c r="D81" i="3"/>
  <c r="C81" i="3"/>
  <c r="B81" i="3"/>
  <c r="A81" i="3"/>
  <c r="D80" i="3"/>
  <c r="C80" i="3"/>
  <c r="B80" i="3"/>
  <c r="A80" i="3"/>
  <c r="D79" i="3"/>
  <c r="C79" i="3"/>
  <c r="B79" i="3"/>
  <c r="A79" i="3"/>
  <c r="D78" i="3"/>
  <c r="C78" i="3"/>
  <c r="B78" i="3"/>
  <c r="A78" i="3"/>
  <c r="D77" i="3"/>
  <c r="C77" i="3"/>
  <c r="B77" i="3"/>
  <c r="A77" i="3"/>
  <c r="D76" i="3"/>
  <c r="C76" i="3"/>
  <c r="B76" i="3"/>
  <c r="A76" i="3"/>
  <c r="D75" i="3"/>
  <c r="C75" i="3"/>
  <c r="B75" i="3"/>
  <c r="A75" i="3"/>
  <c r="D74" i="3"/>
  <c r="C74" i="3"/>
  <c r="B74" i="3"/>
  <c r="A74" i="3"/>
  <c r="D73" i="3"/>
  <c r="C73" i="3"/>
  <c r="B73" i="3"/>
  <c r="A73" i="3"/>
  <c r="D72" i="3"/>
  <c r="C72" i="3"/>
  <c r="B72" i="3"/>
  <c r="A72" i="3"/>
  <c r="R71" i="3"/>
  <c r="D71" i="3"/>
  <c r="R70" i="3"/>
  <c r="D70" i="3"/>
  <c r="R69" i="3"/>
  <c r="D69" i="3"/>
  <c r="R68" i="3"/>
  <c r="D68" i="3"/>
  <c r="R67" i="3"/>
  <c r="D67" i="3"/>
  <c r="S66" i="3"/>
  <c r="R66" i="3"/>
  <c r="D66" i="3"/>
  <c r="S65" i="3"/>
  <c r="R65" i="3"/>
  <c r="D65" i="3"/>
  <c r="S64" i="3"/>
  <c r="R64" i="3"/>
  <c r="D64" i="3"/>
  <c r="S63" i="3"/>
  <c r="R63" i="3"/>
  <c r="D63" i="3"/>
  <c r="S62" i="3"/>
  <c r="R62" i="3"/>
  <c r="D62" i="3"/>
  <c r="S61" i="3"/>
  <c r="R61" i="3"/>
  <c r="D61" i="3"/>
  <c r="S60" i="3"/>
  <c r="R60" i="3"/>
  <c r="D60" i="3"/>
  <c r="S59" i="3"/>
  <c r="R59" i="3"/>
  <c r="D59" i="3"/>
  <c r="S58" i="3"/>
  <c r="R58" i="3"/>
  <c r="D58" i="3"/>
  <c r="S57" i="3"/>
  <c r="R57" i="3"/>
  <c r="D57" i="3"/>
  <c r="S56" i="3"/>
  <c r="R56" i="3"/>
  <c r="D56" i="3"/>
  <c r="S55" i="3"/>
  <c r="R55" i="3"/>
  <c r="D55" i="3"/>
  <c r="S54" i="3"/>
  <c r="R54" i="3"/>
  <c r="D54" i="3"/>
  <c r="S53" i="3"/>
  <c r="R53" i="3"/>
  <c r="D53" i="3"/>
  <c r="S52" i="3"/>
  <c r="R52" i="3"/>
  <c r="D52" i="3"/>
  <c r="S51" i="3"/>
  <c r="R51" i="3"/>
  <c r="D51" i="3"/>
  <c r="S50" i="3"/>
  <c r="R50" i="3"/>
  <c r="D50" i="3"/>
  <c r="S49" i="3"/>
  <c r="R49" i="3"/>
  <c r="D49" i="3"/>
  <c r="S48" i="3"/>
  <c r="R48" i="3"/>
  <c r="D48" i="3"/>
  <c r="S47" i="3"/>
  <c r="R47" i="3"/>
  <c r="D47" i="3"/>
  <c r="S46" i="3"/>
  <c r="R46" i="3"/>
  <c r="D46" i="3"/>
  <c r="S45" i="3"/>
  <c r="R45" i="3"/>
  <c r="D45" i="3"/>
  <c r="S44" i="3"/>
  <c r="R44" i="3"/>
  <c r="D44" i="3"/>
  <c r="S43" i="3"/>
  <c r="R43" i="3"/>
  <c r="D43" i="3"/>
  <c r="S42" i="3"/>
  <c r="R42" i="3"/>
  <c r="D42" i="3"/>
  <c r="S41" i="3"/>
  <c r="R41" i="3"/>
  <c r="D41" i="3"/>
  <c r="S40" i="3"/>
  <c r="R40" i="3"/>
  <c r="D40" i="3"/>
  <c r="S39" i="3"/>
  <c r="R39" i="3"/>
  <c r="D39" i="3"/>
  <c r="S38" i="3"/>
  <c r="R38" i="3"/>
  <c r="D38" i="3"/>
  <c r="R37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AU13" i="3"/>
  <c r="D13" i="3"/>
  <c r="AD13" i="3" s="1"/>
  <c r="AT12" i="3"/>
  <c r="AP12" i="3"/>
  <c r="AL12" i="3"/>
  <c r="AH12" i="3"/>
  <c r="AD12" i="3"/>
  <c r="Z12" i="3"/>
  <c r="D12" i="3"/>
  <c r="AU11" i="3"/>
  <c r="AE11" i="3"/>
  <c r="T11" i="3"/>
  <c r="D11" i="3"/>
  <c r="AW10" i="3"/>
  <c r="AG10" i="3"/>
  <c r="T10" i="3"/>
  <c r="D10" i="3"/>
  <c r="AU9" i="3"/>
  <c r="AE9" i="3"/>
  <c r="T9" i="3"/>
  <c r="D9" i="3"/>
  <c r="AW8" i="3"/>
  <c r="AG8" i="3"/>
  <c r="T8" i="3"/>
  <c r="D8" i="3"/>
  <c r="Q7" i="3"/>
  <c r="P7" i="3"/>
  <c r="O7" i="3"/>
  <c r="N7" i="3"/>
  <c r="M7" i="3"/>
  <c r="L7" i="3"/>
  <c r="K7" i="3"/>
  <c r="J7" i="3"/>
  <c r="I7" i="3"/>
  <c r="H7" i="3"/>
  <c r="G7" i="3"/>
  <c r="F7" i="3"/>
  <c r="E7" i="3"/>
  <c r="AB6" i="3"/>
  <c r="AA6" i="3"/>
  <c r="Z6" i="3"/>
  <c r="Y6" i="3"/>
  <c r="X6" i="3"/>
  <c r="W6" i="3"/>
  <c r="T6" i="3"/>
  <c r="R6" i="3"/>
  <c r="AB5" i="3"/>
  <c r="AA5" i="3"/>
  <c r="Z5" i="3"/>
  <c r="Y5" i="3"/>
  <c r="X5" i="3"/>
  <c r="W5" i="3"/>
  <c r="T5" i="3"/>
  <c r="AB4" i="3"/>
  <c r="AA4" i="3"/>
  <c r="Z4" i="3"/>
  <c r="Y4" i="3"/>
  <c r="X4" i="3"/>
  <c r="W4" i="3"/>
  <c r="T4" i="3"/>
  <c r="R4" i="3"/>
  <c r="T3" i="3"/>
  <c r="T2" i="3"/>
  <c r="AA1" i="3"/>
  <c r="Y1" i="3"/>
  <c r="W1" i="3"/>
  <c r="V1" i="3"/>
  <c r="X1" i="3" s="1"/>
  <c r="T1" i="3"/>
  <c r="V5" i="3" l="1"/>
  <c r="AK8" i="3"/>
  <c r="AI9" i="3"/>
  <c r="AK10" i="3"/>
  <c r="AI11" i="3"/>
  <c r="AW9" i="3"/>
  <c r="AO9" i="3"/>
  <c r="AK9" i="3"/>
  <c r="AG9" i="3"/>
  <c r="AC9" i="3"/>
  <c r="AU8" i="3"/>
  <c r="AQ8" i="3"/>
  <c r="AM8" i="3"/>
  <c r="AI8" i="3"/>
  <c r="AE8" i="3"/>
  <c r="AA8" i="3"/>
  <c r="AU17" i="3"/>
  <c r="AE17" i="3"/>
  <c r="AO16" i="3"/>
  <c r="AP15" i="3"/>
  <c r="Z15" i="3"/>
  <c r="AA10" i="3"/>
  <c r="AS9" i="3"/>
  <c r="AH27" i="3"/>
  <c r="AU26" i="3"/>
  <c r="AE26" i="3"/>
  <c r="AR25" i="3"/>
  <c r="AB25" i="3"/>
  <c r="AO24" i="3"/>
  <c r="AH23" i="3"/>
  <c r="AU22" i="3"/>
  <c r="AE22" i="3"/>
  <c r="AR21" i="3"/>
  <c r="AB21" i="3"/>
  <c r="AO20" i="3"/>
  <c r="AG20" i="3"/>
  <c r="AP19" i="3"/>
  <c r="AH19" i="3"/>
  <c r="Z19" i="3"/>
  <c r="AQ18" i="3"/>
  <c r="AI18" i="3"/>
  <c r="AA18" i="3"/>
  <c r="AM17" i="3"/>
  <c r="AW16" i="3"/>
  <c r="AG16" i="3"/>
  <c r="AH15" i="3"/>
  <c r="AQ14" i="3"/>
  <c r="AI14" i="3"/>
  <c r="AP27" i="3"/>
  <c r="AO8" i="3"/>
  <c r="AM9" i="3"/>
  <c r="AO10" i="3"/>
  <c r="AM11" i="3"/>
  <c r="AI13" i="3"/>
  <c r="AA14" i="3"/>
  <c r="AC8" i="3"/>
  <c r="AS8" i="3"/>
  <c r="AA9" i="3"/>
  <c r="AQ9" i="3"/>
  <c r="AC10" i="3"/>
  <c r="AS10" i="3"/>
  <c r="AA11" i="3"/>
  <c r="AQ11" i="3"/>
  <c r="AN13" i="3"/>
  <c r="Z1" i="3"/>
  <c r="V6" i="3" s="1"/>
  <c r="Z8" i="3"/>
  <c r="AD8" i="3"/>
  <c r="AH8" i="3"/>
  <c r="AL8" i="3"/>
  <c r="AP8" i="3"/>
  <c r="AT8" i="3"/>
  <c r="AB9" i="3"/>
  <c r="AF9" i="3"/>
  <c r="AJ9" i="3"/>
  <c r="AN9" i="3"/>
  <c r="AR9" i="3"/>
  <c r="AV9" i="3"/>
  <c r="Z10" i="3"/>
  <c r="AD10" i="3"/>
  <c r="AH10" i="3"/>
  <c r="AL10" i="3"/>
  <c r="AP10" i="3"/>
  <c r="AT10" i="3"/>
  <c r="AB11" i="3"/>
  <c r="AF11" i="3"/>
  <c r="AJ11" i="3"/>
  <c r="AN11" i="3"/>
  <c r="AR11" i="3"/>
  <c r="AV11" i="3"/>
  <c r="AA12" i="3"/>
  <c r="AE12" i="3"/>
  <c r="AI12" i="3"/>
  <c r="AM12" i="3"/>
  <c r="AQ12" i="3"/>
  <c r="AU12" i="3"/>
  <c r="Z13" i="3"/>
  <c r="AE13" i="3"/>
  <c r="AJ13" i="3"/>
  <c r="AP13" i="3"/>
  <c r="AV13" i="3"/>
  <c r="AD14" i="3"/>
  <c r="AL14" i="3"/>
  <c r="AT14" i="3"/>
  <c r="AC15" i="3"/>
  <c r="AK15" i="3"/>
  <c r="AS15" i="3"/>
  <c r="AB16" i="3"/>
  <c r="AJ16" i="3"/>
  <c r="AR16" i="3"/>
  <c r="AF17" i="3"/>
  <c r="AN17" i="3"/>
  <c r="AV17" i="3"/>
  <c r="AD18" i="3"/>
  <c r="AL18" i="3"/>
  <c r="AT18" i="3"/>
  <c r="AC19" i="3"/>
  <c r="AK19" i="3"/>
  <c r="AS19" i="3"/>
  <c r="AB20" i="3"/>
  <c r="AJ20" i="3"/>
  <c r="AS20" i="3"/>
  <c r="AF21" i="3"/>
  <c r="AV21" i="3"/>
  <c r="AI22" i="3"/>
  <c r="AL23" i="3"/>
  <c r="AC24" i="3"/>
  <c r="AS24" i="3"/>
  <c r="AF25" i="3"/>
  <c r="AV25" i="3"/>
  <c r="AI26" i="3"/>
  <c r="AL27" i="3"/>
  <c r="AE10" i="3"/>
  <c r="AI10" i="3"/>
  <c r="AM10" i="3"/>
  <c r="AQ10" i="3"/>
  <c r="AU10" i="3"/>
  <c r="AC11" i="3"/>
  <c r="AG11" i="3"/>
  <c r="AK11" i="3"/>
  <c r="AO11" i="3"/>
  <c r="AS11" i="3"/>
  <c r="AW11" i="3"/>
  <c r="AB12" i="3"/>
  <c r="AF12" i="3"/>
  <c r="AJ12" i="3"/>
  <c r="AN12" i="3"/>
  <c r="AR12" i="3"/>
  <c r="AV12" i="3"/>
  <c r="AA13" i="3"/>
  <c r="AF13" i="3"/>
  <c r="AL13" i="3"/>
  <c r="AQ13" i="3"/>
  <c r="AE14" i="3"/>
  <c r="AM14" i="3"/>
  <c r="AU14" i="3"/>
  <c r="AD15" i="3"/>
  <c r="AL15" i="3"/>
  <c r="AT15" i="3"/>
  <c r="AC16" i="3"/>
  <c r="AK16" i="3"/>
  <c r="AS16" i="3"/>
  <c r="AA17" i="3"/>
  <c r="AI17" i="3"/>
  <c r="AQ17" i="3"/>
  <c r="AE18" i="3"/>
  <c r="AM18" i="3"/>
  <c r="AU18" i="3"/>
  <c r="AD19" i="3"/>
  <c r="AL19" i="3"/>
  <c r="AT19" i="3"/>
  <c r="AC20" i="3"/>
  <c r="AK20" i="3"/>
  <c r="AW20" i="3"/>
  <c r="AJ21" i="3"/>
  <c r="AM22" i="3"/>
  <c r="Z23" i="3"/>
  <c r="AP23" i="3"/>
  <c r="AG24" i="3"/>
  <c r="AW24" i="3"/>
  <c r="AJ25" i="3"/>
  <c r="AM26" i="3"/>
  <c r="Z27" i="3"/>
  <c r="AW27" i="3"/>
  <c r="AS27" i="3"/>
  <c r="AO27" i="3"/>
  <c r="AK27" i="3"/>
  <c r="AG27" i="3"/>
  <c r="AC27" i="3"/>
  <c r="AT26" i="3"/>
  <c r="AP26" i="3"/>
  <c r="AL26" i="3"/>
  <c r="AH26" i="3"/>
  <c r="AD26" i="3"/>
  <c r="Z26" i="3"/>
  <c r="AU25" i="3"/>
  <c r="AQ25" i="3"/>
  <c r="AM25" i="3"/>
  <c r="AI25" i="3"/>
  <c r="AE25" i="3"/>
  <c r="AA25" i="3"/>
  <c r="AV24" i="3"/>
  <c r="AR24" i="3"/>
  <c r="AN24" i="3"/>
  <c r="AJ24" i="3"/>
  <c r="AF24" i="3"/>
  <c r="AB24" i="3"/>
  <c r="AW23" i="3"/>
  <c r="AS23" i="3"/>
  <c r="AO23" i="3"/>
  <c r="AK23" i="3"/>
  <c r="AG23" i="3"/>
  <c r="AC23" i="3"/>
  <c r="AT22" i="3"/>
  <c r="AP22" i="3"/>
  <c r="AL22" i="3"/>
  <c r="AH22" i="3"/>
  <c r="AD22" i="3"/>
  <c r="Z22" i="3"/>
  <c r="AU21" i="3"/>
  <c r="AQ21" i="3"/>
  <c r="AM21" i="3"/>
  <c r="AI21" i="3"/>
  <c r="AE21" i="3"/>
  <c r="AA21" i="3"/>
  <c r="AV20" i="3"/>
  <c r="AR20" i="3"/>
  <c r="AV27" i="3"/>
  <c r="AR27" i="3"/>
  <c r="AN27" i="3"/>
  <c r="AJ27" i="3"/>
  <c r="AF27" i="3"/>
  <c r="AB27" i="3"/>
  <c r="AW26" i="3"/>
  <c r="AS26" i="3"/>
  <c r="AO26" i="3"/>
  <c r="AK26" i="3"/>
  <c r="AG26" i="3"/>
  <c r="AC26" i="3"/>
  <c r="AT25" i="3"/>
  <c r="AP25" i="3"/>
  <c r="AL25" i="3"/>
  <c r="AH25" i="3"/>
  <c r="AD25" i="3"/>
  <c r="Z25" i="3"/>
  <c r="AU24" i="3"/>
  <c r="AQ24" i="3"/>
  <c r="AM24" i="3"/>
  <c r="AI24" i="3"/>
  <c r="AE24" i="3"/>
  <c r="AA24" i="3"/>
  <c r="AV23" i="3"/>
  <c r="AR23" i="3"/>
  <c r="AN23" i="3"/>
  <c r="AJ23" i="3"/>
  <c r="AF23" i="3"/>
  <c r="AB23" i="3"/>
  <c r="AW22" i="3"/>
  <c r="AS22" i="3"/>
  <c r="AO22" i="3"/>
  <c r="AK22" i="3"/>
  <c r="AG22" i="3"/>
  <c r="AC22" i="3"/>
  <c r="AT21" i="3"/>
  <c r="AP21" i="3"/>
  <c r="AL21" i="3"/>
  <c r="AH21" i="3"/>
  <c r="AD21" i="3"/>
  <c r="Z21" i="3"/>
  <c r="AU20" i="3"/>
  <c r="AQ20" i="3"/>
  <c r="AM20" i="3"/>
  <c r="AI20" i="3"/>
  <c r="AE20" i="3"/>
  <c r="AA20" i="3"/>
  <c r="AV19" i="3"/>
  <c r="AR19" i="3"/>
  <c r="AN19" i="3"/>
  <c r="AJ19" i="3"/>
  <c r="AF19" i="3"/>
  <c r="AB19" i="3"/>
  <c r="AW18" i="3"/>
  <c r="AS18" i="3"/>
  <c r="AO18" i="3"/>
  <c r="AK18" i="3"/>
  <c r="AG18" i="3"/>
  <c r="AC18" i="3"/>
  <c r="AT17" i="3"/>
  <c r="AP17" i="3"/>
  <c r="AL17" i="3"/>
  <c r="AH17" i="3"/>
  <c r="AD17" i="3"/>
  <c r="Z17" i="3"/>
  <c r="AU16" i="3"/>
  <c r="AQ16" i="3"/>
  <c r="AM16" i="3"/>
  <c r="AI16" i="3"/>
  <c r="AE16" i="3"/>
  <c r="AA16" i="3"/>
  <c r="AV15" i="3"/>
  <c r="AR15" i="3"/>
  <c r="AN15" i="3"/>
  <c r="AJ15" i="3"/>
  <c r="AF15" i="3"/>
  <c r="AB15" i="3"/>
  <c r="AW14" i="3"/>
  <c r="AS14" i="3"/>
  <c r="AO14" i="3"/>
  <c r="AK14" i="3"/>
  <c r="AG14" i="3"/>
  <c r="AC14" i="3"/>
  <c r="AT13" i="3"/>
  <c r="AU27" i="3"/>
  <c r="AQ27" i="3"/>
  <c r="AM27" i="3"/>
  <c r="AI27" i="3"/>
  <c r="AE27" i="3"/>
  <c r="AA27" i="3"/>
  <c r="AV26" i="3"/>
  <c r="AR26" i="3"/>
  <c r="AN26" i="3"/>
  <c r="AJ26" i="3"/>
  <c r="AF26" i="3"/>
  <c r="AB26" i="3"/>
  <c r="AW25" i="3"/>
  <c r="AS25" i="3"/>
  <c r="AO25" i="3"/>
  <c r="AK25" i="3"/>
  <c r="AG25" i="3"/>
  <c r="AC25" i="3"/>
  <c r="AT24" i="3"/>
  <c r="AP24" i="3"/>
  <c r="AL24" i="3"/>
  <c r="AH24" i="3"/>
  <c r="AD24" i="3"/>
  <c r="Z24" i="3"/>
  <c r="AU23" i="3"/>
  <c r="AQ23" i="3"/>
  <c r="AM23" i="3"/>
  <c r="AI23" i="3"/>
  <c r="AE23" i="3"/>
  <c r="AA23" i="3"/>
  <c r="AV22" i="3"/>
  <c r="AR22" i="3"/>
  <c r="AN22" i="3"/>
  <c r="AJ22" i="3"/>
  <c r="AF22" i="3"/>
  <c r="AB22" i="3"/>
  <c r="AW21" i="3"/>
  <c r="AS21" i="3"/>
  <c r="AO21" i="3"/>
  <c r="AK21" i="3"/>
  <c r="AG21" i="3"/>
  <c r="AC21" i="3"/>
  <c r="AT20" i="3"/>
  <c r="AP20" i="3"/>
  <c r="AL20" i="3"/>
  <c r="AH20" i="3"/>
  <c r="AD20" i="3"/>
  <c r="Z20" i="3"/>
  <c r="AU19" i="3"/>
  <c r="AQ19" i="3"/>
  <c r="AM19" i="3"/>
  <c r="AI19" i="3"/>
  <c r="AE19" i="3"/>
  <c r="AA19" i="3"/>
  <c r="AV18" i="3"/>
  <c r="AR18" i="3"/>
  <c r="AN18" i="3"/>
  <c r="AJ18" i="3"/>
  <c r="AF18" i="3"/>
  <c r="AB18" i="3"/>
  <c r="AW17" i="3"/>
  <c r="AS17" i="3"/>
  <c r="AO17" i="3"/>
  <c r="AK17" i="3"/>
  <c r="AG17" i="3"/>
  <c r="AC17" i="3"/>
  <c r="AT16" i="3"/>
  <c r="AP16" i="3"/>
  <c r="AL16" i="3"/>
  <c r="AH16" i="3"/>
  <c r="AD16" i="3"/>
  <c r="Z16" i="3"/>
  <c r="AU15" i="3"/>
  <c r="AQ15" i="3"/>
  <c r="AM15" i="3"/>
  <c r="AI15" i="3"/>
  <c r="AE15" i="3"/>
  <c r="AA15" i="3"/>
  <c r="AV14" i="3"/>
  <c r="AR14" i="3"/>
  <c r="AN14" i="3"/>
  <c r="AJ14" i="3"/>
  <c r="AF14" i="3"/>
  <c r="AB14" i="3"/>
  <c r="AW13" i="3"/>
  <c r="AS13" i="3"/>
  <c r="AO13" i="3"/>
  <c r="AK13" i="3"/>
  <c r="AG13" i="3"/>
  <c r="AC13" i="3"/>
  <c r="AB8" i="3"/>
  <c r="AF8" i="3"/>
  <c r="AJ8" i="3"/>
  <c r="AN8" i="3"/>
  <c r="AR8" i="3"/>
  <c r="AV8" i="3"/>
  <c r="Z9" i="3"/>
  <c r="AD9" i="3"/>
  <c r="AH9" i="3"/>
  <c r="AL9" i="3"/>
  <c r="AP9" i="3"/>
  <c r="AT9" i="3"/>
  <c r="AB10" i="3"/>
  <c r="AF10" i="3"/>
  <c r="AJ10" i="3"/>
  <c r="AN10" i="3"/>
  <c r="AR10" i="3"/>
  <c r="AV10" i="3"/>
  <c r="Z11" i="3"/>
  <c r="AD11" i="3"/>
  <c r="AH11" i="3"/>
  <c r="AL11" i="3"/>
  <c r="AP11" i="3"/>
  <c r="AT11" i="3"/>
  <c r="AC12" i="3"/>
  <c r="AG12" i="3"/>
  <c r="AK12" i="3"/>
  <c r="AO12" i="3"/>
  <c r="AS12" i="3"/>
  <c r="AW12" i="3"/>
  <c r="AB13" i="3"/>
  <c r="AH13" i="3"/>
  <c r="AM13" i="3"/>
  <c r="AR13" i="3"/>
  <c r="Z14" i="3"/>
  <c r="AH14" i="3"/>
  <c r="AP14" i="3"/>
  <c r="AG15" i="3"/>
  <c r="AO15" i="3"/>
  <c r="AW15" i="3"/>
  <c r="AF16" i="3"/>
  <c r="AN16" i="3"/>
  <c r="AV16" i="3"/>
  <c r="AB17" i="3"/>
  <c r="AJ17" i="3"/>
  <c r="AR17" i="3"/>
  <c r="Z18" i="3"/>
  <c r="AH18" i="3"/>
  <c r="AP18" i="3"/>
  <c r="AG19" i="3"/>
  <c r="AO19" i="3"/>
  <c r="AW19" i="3"/>
  <c r="AF20" i="3"/>
  <c r="AN20" i="3"/>
  <c r="AN21" i="3"/>
  <c r="AA22" i="3"/>
  <c r="AQ22" i="3"/>
  <c r="AD23" i="3"/>
  <c r="AT23" i="3"/>
  <c r="AK24" i="3"/>
  <c r="AN25" i="3"/>
  <c r="AA26" i="3"/>
  <c r="AQ26" i="3"/>
  <c r="AD27" i="3"/>
  <c r="AT27" i="3"/>
  <c r="D108" i="2"/>
  <c r="C108" i="2"/>
  <c r="B108" i="2"/>
  <c r="A108" i="2"/>
  <c r="D107" i="2"/>
  <c r="C107" i="2"/>
  <c r="B107" i="2"/>
  <c r="A107" i="2"/>
  <c r="D106" i="2"/>
  <c r="C106" i="2"/>
  <c r="B106" i="2"/>
  <c r="A106" i="2"/>
  <c r="D105" i="2"/>
  <c r="C105" i="2"/>
  <c r="B105" i="2"/>
  <c r="A105" i="2"/>
  <c r="D104" i="2"/>
  <c r="C104" i="2"/>
  <c r="B104" i="2"/>
  <c r="A104" i="2"/>
  <c r="D103" i="2"/>
  <c r="C103" i="2"/>
  <c r="B103" i="2"/>
  <c r="A103" i="2"/>
  <c r="D102" i="2"/>
  <c r="C102" i="2"/>
  <c r="B102" i="2"/>
  <c r="A102" i="2"/>
  <c r="D101" i="2"/>
  <c r="C101" i="2"/>
  <c r="B101" i="2"/>
  <c r="A101" i="2"/>
  <c r="D100" i="2"/>
  <c r="C100" i="2"/>
  <c r="B100" i="2"/>
  <c r="A100" i="2"/>
  <c r="D99" i="2"/>
  <c r="C99" i="2"/>
  <c r="B99" i="2"/>
  <c r="A99" i="2"/>
  <c r="D98" i="2"/>
  <c r="C98" i="2"/>
  <c r="B98" i="2"/>
  <c r="A98" i="2"/>
  <c r="D97" i="2"/>
  <c r="C97" i="2"/>
  <c r="B97" i="2"/>
  <c r="A97" i="2"/>
  <c r="D96" i="2"/>
  <c r="C96" i="2"/>
  <c r="B96" i="2"/>
  <c r="A96" i="2"/>
  <c r="D95" i="2"/>
  <c r="C95" i="2"/>
  <c r="B95" i="2"/>
  <c r="A95" i="2"/>
  <c r="D94" i="2"/>
  <c r="C94" i="2"/>
  <c r="B94" i="2"/>
  <c r="A94" i="2"/>
  <c r="D93" i="2"/>
  <c r="C93" i="2"/>
  <c r="B93" i="2"/>
  <c r="A93" i="2"/>
  <c r="D92" i="2"/>
  <c r="C92" i="2"/>
  <c r="B92" i="2"/>
  <c r="A92" i="2"/>
  <c r="D91" i="2"/>
  <c r="C91" i="2"/>
  <c r="B91" i="2"/>
  <c r="A91" i="2"/>
  <c r="D90" i="2"/>
  <c r="C90" i="2"/>
  <c r="B90" i="2"/>
  <c r="A90" i="2"/>
  <c r="D89" i="2"/>
  <c r="C89" i="2"/>
  <c r="B89" i="2"/>
  <c r="A89" i="2"/>
  <c r="D88" i="2"/>
  <c r="C88" i="2"/>
  <c r="B88" i="2"/>
  <c r="A88" i="2"/>
  <c r="D87" i="2"/>
  <c r="C87" i="2"/>
  <c r="B87" i="2"/>
  <c r="A87" i="2"/>
  <c r="D86" i="2"/>
  <c r="C86" i="2"/>
  <c r="B86" i="2"/>
  <c r="A86" i="2"/>
  <c r="D85" i="2"/>
  <c r="C85" i="2"/>
  <c r="B85" i="2"/>
  <c r="A85" i="2"/>
  <c r="D84" i="2"/>
  <c r="C84" i="2"/>
  <c r="B84" i="2"/>
  <c r="A84" i="2"/>
  <c r="D83" i="2"/>
  <c r="C83" i="2"/>
  <c r="B83" i="2"/>
  <c r="A83" i="2"/>
  <c r="D82" i="2"/>
  <c r="C82" i="2"/>
  <c r="B82" i="2"/>
  <c r="A82" i="2"/>
  <c r="D81" i="2"/>
  <c r="C81" i="2"/>
  <c r="B81" i="2"/>
  <c r="A81" i="2"/>
  <c r="D80" i="2"/>
  <c r="C80" i="2"/>
  <c r="B80" i="2"/>
  <c r="A80" i="2"/>
  <c r="D79" i="2"/>
  <c r="C79" i="2"/>
  <c r="B79" i="2"/>
  <c r="A79" i="2"/>
  <c r="D78" i="2"/>
  <c r="C78" i="2"/>
  <c r="B78" i="2"/>
  <c r="A78" i="2"/>
  <c r="D77" i="2"/>
  <c r="C77" i="2"/>
  <c r="B77" i="2"/>
  <c r="A77" i="2"/>
  <c r="D76" i="2"/>
  <c r="C76" i="2"/>
  <c r="B76" i="2"/>
  <c r="A76" i="2"/>
  <c r="D75" i="2"/>
  <c r="C75" i="2"/>
  <c r="B75" i="2"/>
  <c r="A75" i="2"/>
  <c r="D74" i="2"/>
  <c r="C74" i="2"/>
  <c r="B74" i="2"/>
  <c r="A74" i="2"/>
  <c r="D73" i="2"/>
  <c r="C73" i="2"/>
  <c r="B73" i="2"/>
  <c r="A73" i="2"/>
  <c r="R72" i="2"/>
  <c r="D72" i="2"/>
  <c r="R71" i="2"/>
  <c r="D71" i="2"/>
  <c r="R70" i="2"/>
  <c r="D70" i="2"/>
  <c r="R69" i="2"/>
  <c r="D69" i="2"/>
  <c r="R68" i="2"/>
  <c r="D68" i="2"/>
  <c r="S67" i="2"/>
  <c r="R67" i="2"/>
  <c r="D67" i="2"/>
  <c r="S66" i="2"/>
  <c r="R66" i="2"/>
  <c r="D66" i="2"/>
  <c r="S65" i="2"/>
  <c r="R65" i="2"/>
  <c r="D65" i="2"/>
  <c r="S64" i="2"/>
  <c r="R64" i="2"/>
  <c r="D64" i="2"/>
  <c r="S63" i="2"/>
  <c r="R63" i="2"/>
  <c r="D63" i="2"/>
  <c r="S62" i="2"/>
  <c r="R62" i="2"/>
  <c r="D62" i="2"/>
  <c r="S61" i="2"/>
  <c r="R61" i="2"/>
  <c r="D61" i="2"/>
  <c r="S60" i="2"/>
  <c r="R60" i="2"/>
  <c r="D60" i="2"/>
  <c r="S59" i="2"/>
  <c r="R59" i="2"/>
  <c r="D59" i="2"/>
  <c r="S58" i="2"/>
  <c r="R58" i="2"/>
  <c r="D58" i="2"/>
  <c r="S57" i="2"/>
  <c r="R57" i="2"/>
  <c r="D57" i="2"/>
  <c r="S56" i="2"/>
  <c r="R56" i="2"/>
  <c r="D56" i="2"/>
  <c r="S55" i="2"/>
  <c r="R55" i="2"/>
  <c r="D55" i="2"/>
  <c r="S54" i="2"/>
  <c r="R54" i="2"/>
  <c r="D54" i="2"/>
  <c r="S53" i="2"/>
  <c r="R53" i="2"/>
  <c r="D53" i="2"/>
  <c r="S52" i="2"/>
  <c r="R52" i="2"/>
  <c r="D52" i="2"/>
  <c r="S51" i="2"/>
  <c r="R51" i="2"/>
  <c r="D51" i="2"/>
  <c r="S50" i="2"/>
  <c r="R50" i="2"/>
  <c r="D50" i="2"/>
  <c r="S49" i="2"/>
  <c r="R49" i="2"/>
  <c r="D49" i="2"/>
  <c r="S48" i="2"/>
  <c r="R48" i="2"/>
  <c r="D48" i="2"/>
  <c r="S47" i="2"/>
  <c r="R47" i="2"/>
  <c r="D47" i="2"/>
  <c r="S46" i="2"/>
  <c r="R46" i="2"/>
  <c r="D46" i="2"/>
  <c r="S45" i="2"/>
  <c r="R45" i="2"/>
  <c r="D45" i="2"/>
  <c r="S44" i="2"/>
  <c r="R44" i="2"/>
  <c r="D44" i="2"/>
  <c r="S43" i="2"/>
  <c r="R43" i="2"/>
  <c r="D43" i="2"/>
  <c r="S42" i="2"/>
  <c r="R42" i="2"/>
  <c r="D42" i="2"/>
  <c r="S41" i="2"/>
  <c r="R41" i="2"/>
  <c r="D41" i="2"/>
  <c r="S40" i="2"/>
  <c r="R40" i="2"/>
  <c r="D40" i="2"/>
  <c r="S39" i="2"/>
  <c r="R39" i="2"/>
  <c r="D39" i="2"/>
  <c r="R38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T12" i="2"/>
  <c r="D12" i="2"/>
  <c r="T11" i="2"/>
  <c r="D11" i="2"/>
  <c r="T10" i="2"/>
  <c r="D10" i="2"/>
  <c r="T9" i="2"/>
  <c r="D9" i="2"/>
  <c r="Q8" i="2"/>
  <c r="P8" i="2"/>
  <c r="O8" i="2"/>
  <c r="N8" i="2"/>
  <c r="M8" i="2"/>
  <c r="L8" i="2"/>
  <c r="K8" i="2"/>
  <c r="J8" i="2"/>
  <c r="I8" i="2"/>
  <c r="H8" i="2"/>
  <c r="G8" i="2"/>
  <c r="F8" i="2"/>
  <c r="E8" i="2"/>
  <c r="AB6" i="2"/>
  <c r="AA6" i="2"/>
  <c r="Z6" i="2"/>
  <c r="Y6" i="2"/>
  <c r="X6" i="2"/>
  <c r="W6" i="2"/>
  <c r="T6" i="2"/>
  <c r="R6" i="2"/>
  <c r="AB5" i="2"/>
  <c r="AA5" i="2"/>
  <c r="Z5" i="2"/>
  <c r="Y5" i="2"/>
  <c r="X5" i="2"/>
  <c r="W5" i="2"/>
  <c r="T5" i="2"/>
  <c r="AB4" i="2"/>
  <c r="AA4" i="2"/>
  <c r="Z4" i="2"/>
  <c r="Y4" i="2"/>
  <c r="X4" i="2"/>
  <c r="W4" i="2"/>
  <c r="T4" i="2"/>
  <c r="R4" i="2"/>
  <c r="T3" i="2"/>
  <c r="T2" i="2"/>
  <c r="V1" i="2"/>
  <c r="X1" i="2" s="1"/>
  <c r="T1" i="2"/>
  <c r="D107" i="1"/>
  <c r="C107" i="1"/>
  <c r="B107" i="1"/>
  <c r="A107" i="1"/>
  <c r="D106" i="1"/>
  <c r="C106" i="1"/>
  <c r="B106" i="1"/>
  <c r="A106" i="1"/>
  <c r="D105" i="1"/>
  <c r="C105" i="1"/>
  <c r="B105" i="1"/>
  <c r="A105" i="1"/>
  <c r="D104" i="1"/>
  <c r="C104" i="1"/>
  <c r="B104" i="1"/>
  <c r="A104" i="1"/>
  <c r="D103" i="1"/>
  <c r="C103" i="1"/>
  <c r="B103" i="1"/>
  <c r="A103" i="1"/>
  <c r="D102" i="1"/>
  <c r="C102" i="1"/>
  <c r="B102" i="1"/>
  <c r="A102" i="1"/>
  <c r="D101" i="1"/>
  <c r="C101" i="1"/>
  <c r="B101" i="1"/>
  <c r="A101" i="1"/>
  <c r="D100" i="1"/>
  <c r="C100" i="1"/>
  <c r="B100" i="1"/>
  <c r="A100" i="1"/>
  <c r="D99" i="1"/>
  <c r="C99" i="1"/>
  <c r="B99" i="1"/>
  <c r="A99" i="1"/>
  <c r="D98" i="1"/>
  <c r="C98" i="1"/>
  <c r="B98" i="1"/>
  <c r="A98" i="1"/>
  <c r="D97" i="1"/>
  <c r="C97" i="1"/>
  <c r="B97" i="1"/>
  <c r="A97" i="1"/>
  <c r="D96" i="1"/>
  <c r="C96" i="1"/>
  <c r="B96" i="1"/>
  <c r="A96" i="1"/>
  <c r="D95" i="1"/>
  <c r="C95" i="1"/>
  <c r="B95" i="1"/>
  <c r="A95" i="1"/>
  <c r="D94" i="1"/>
  <c r="C94" i="1"/>
  <c r="B94" i="1"/>
  <c r="A94" i="1"/>
  <c r="D93" i="1"/>
  <c r="C93" i="1"/>
  <c r="B93" i="1"/>
  <c r="A93" i="1"/>
  <c r="D92" i="1"/>
  <c r="C92" i="1"/>
  <c r="B92" i="1"/>
  <c r="A92" i="1"/>
  <c r="D91" i="1"/>
  <c r="C91" i="1"/>
  <c r="B91" i="1"/>
  <c r="A91" i="1"/>
  <c r="D90" i="1"/>
  <c r="C90" i="1"/>
  <c r="B90" i="1"/>
  <c r="A90" i="1"/>
  <c r="D89" i="1"/>
  <c r="C89" i="1"/>
  <c r="B89" i="1"/>
  <c r="A89" i="1"/>
  <c r="D88" i="1"/>
  <c r="C88" i="1"/>
  <c r="B88" i="1"/>
  <c r="A88" i="1"/>
  <c r="D87" i="1"/>
  <c r="C87" i="1"/>
  <c r="B87" i="1"/>
  <c r="A87" i="1"/>
  <c r="D86" i="1"/>
  <c r="C86" i="1"/>
  <c r="B86" i="1"/>
  <c r="A86" i="1"/>
  <c r="D85" i="1"/>
  <c r="C85" i="1"/>
  <c r="B85" i="1"/>
  <c r="A85" i="1"/>
  <c r="D84" i="1"/>
  <c r="C84" i="1"/>
  <c r="B84" i="1"/>
  <c r="A84" i="1"/>
  <c r="D83" i="1"/>
  <c r="C83" i="1"/>
  <c r="B83" i="1"/>
  <c r="A83" i="1"/>
  <c r="D82" i="1"/>
  <c r="C82" i="1"/>
  <c r="B82" i="1"/>
  <c r="A82" i="1"/>
  <c r="D81" i="1"/>
  <c r="C81" i="1"/>
  <c r="B81" i="1"/>
  <c r="A81" i="1"/>
  <c r="D80" i="1"/>
  <c r="C80" i="1"/>
  <c r="B80" i="1"/>
  <c r="A80" i="1"/>
  <c r="D79" i="1"/>
  <c r="C79" i="1"/>
  <c r="B79" i="1"/>
  <c r="A79" i="1"/>
  <c r="D78" i="1"/>
  <c r="C78" i="1"/>
  <c r="B78" i="1"/>
  <c r="A78" i="1"/>
  <c r="D77" i="1"/>
  <c r="C77" i="1"/>
  <c r="B77" i="1"/>
  <c r="A77" i="1"/>
  <c r="D76" i="1"/>
  <c r="C76" i="1"/>
  <c r="B76" i="1"/>
  <c r="A76" i="1"/>
  <c r="D75" i="1"/>
  <c r="C75" i="1"/>
  <c r="B75" i="1"/>
  <c r="A75" i="1"/>
  <c r="D74" i="1"/>
  <c r="C74" i="1"/>
  <c r="B74" i="1"/>
  <c r="A74" i="1"/>
  <c r="D73" i="1"/>
  <c r="C73" i="1"/>
  <c r="B73" i="1"/>
  <c r="A73" i="1"/>
  <c r="D72" i="1"/>
  <c r="C72" i="1"/>
  <c r="B72" i="1"/>
  <c r="A72" i="1"/>
  <c r="R71" i="1"/>
  <c r="D71" i="1"/>
  <c r="R70" i="1"/>
  <c r="D70" i="1"/>
  <c r="R69" i="1"/>
  <c r="D69" i="1"/>
  <c r="R68" i="1"/>
  <c r="D68" i="1"/>
  <c r="R67" i="1"/>
  <c r="D67" i="1"/>
  <c r="S66" i="1"/>
  <c r="R66" i="1"/>
  <c r="D66" i="1"/>
  <c r="S65" i="1"/>
  <c r="R65" i="1"/>
  <c r="D65" i="1"/>
  <c r="S64" i="1"/>
  <c r="R64" i="1"/>
  <c r="D64" i="1"/>
  <c r="S63" i="1"/>
  <c r="R63" i="1"/>
  <c r="D63" i="1"/>
  <c r="S62" i="1"/>
  <c r="R62" i="1"/>
  <c r="D62" i="1"/>
  <c r="S61" i="1"/>
  <c r="R61" i="1"/>
  <c r="D61" i="1"/>
  <c r="S60" i="1"/>
  <c r="R60" i="1"/>
  <c r="D60" i="1"/>
  <c r="S59" i="1"/>
  <c r="R59" i="1"/>
  <c r="D59" i="1"/>
  <c r="S58" i="1"/>
  <c r="R58" i="1"/>
  <c r="D58" i="1"/>
  <c r="S57" i="1"/>
  <c r="R57" i="1"/>
  <c r="D57" i="1"/>
  <c r="S56" i="1"/>
  <c r="R56" i="1"/>
  <c r="D56" i="1"/>
  <c r="S55" i="1"/>
  <c r="R55" i="1"/>
  <c r="D55" i="1"/>
  <c r="S54" i="1"/>
  <c r="R54" i="1"/>
  <c r="D54" i="1"/>
  <c r="S53" i="1"/>
  <c r="R53" i="1"/>
  <c r="D53" i="1"/>
  <c r="S52" i="1"/>
  <c r="R52" i="1"/>
  <c r="D52" i="1"/>
  <c r="S51" i="1"/>
  <c r="R51" i="1"/>
  <c r="D51" i="1"/>
  <c r="S50" i="1"/>
  <c r="R50" i="1"/>
  <c r="D50" i="1"/>
  <c r="S49" i="1"/>
  <c r="R49" i="1"/>
  <c r="D49" i="1"/>
  <c r="S48" i="1"/>
  <c r="R48" i="1"/>
  <c r="D48" i="1"/>
  <c r="S47" i="1"/>
  <c r="R47" i="1"/>
  <c r="D47" i="1"/>
  <c r="S46" i="1"/>
  <c r="R46" i="1"/>
  <c r="D46" i="1"/>
  <c r="S45" i="1"/>
  <c r="R45" i="1"/>
  <c r="D45" i="1"/>
  <c r="S44" i="1"/>
  <c r="R44" i="1"/>
  <c r="D44" i="1"/>
  <c r="S43" i="1"/>
  <c r="R43" i="1"/>
  <c r="D43" i="1"/>
  <c r="S42" i="1"/>
  <c r="R42" i="1"/>
  <c r="D42" i="1"/>
  <c r="S41" i="1"/>
  <c r="R41" i="1"/>
  <c r="D41" i="1"/>
  <c r="S40" i="1"/>
  <c r="R40" i="1"/>
  <c r="D40" i="1"/>
  <c r="S39" i="1"/>
  <c r="R39" i="1"/>
  <c r="D39" i="1"/>
  <c r="S38" i="1"/>
  <c r="R38" i="1"/>
  <c r="D38" i="1"/>
  <c r="R37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T11" i="1"/>
  <c r="D11" i="1"/>
  <c r="T10" i="1"/>
  <c r="D10" i="1"/>
  <c r="T9" i="1"/>
  <c r="D9" i="1"/>
  <c r="T8" i="1"/>
  <c r="D8" i="1"/>
  <c r="Q7" i="1"/>
  <c r="P7" i="1"/>
  <c r="O7" i="1"/>
  <c r="N7" i="1"/>
  <c r="M7" i="1"/>
  <c r="L7" i="1"/>
  <c r="K7" i="1"/>
  <c r="J7" i="1"/>
  <c r="I7" i="1"/>
  <c r="H7" i="1"/>
  <c r="G7" i="1"/>
  <c r="F7" i="1"/>
  <c r="E7" i="1"/>
  <c r="AB6" i="1"/>
  <c r="AA6" i="1"/>
  <c r="Z6" i="1"/>
  <c r="Y6" i="1"/>
  <c r="X6" i="1"/>
  <c r="W6" i="1"/>
  <c r="T6" i="1"/>
  <c r="R6" i="1"/>
  <c r="AB5" i="1"/>
  <c r="AA5" i="1"/>
  <c r="Z5" i="1"/>
  <c r="Y5" i="1"/>
  <c r="X5" i="1"/>
  <c r="W5" i="1"/>
  <c r="T5" i="1"/>
  <c r="AB4" i="1"/>
  <c r="AA4" i="1"/>
  <c r="Z4" i="1"/>
  <c r="Y4" i="1"/>
  <c r="X4" i="1"/>
  <c r="W4" i="1"/>
  <c r="T4" i="1"/>
  <c r="R4" i="1"/>
  <c r="T3" i="1"/>
  <c r="T2" i="1"/>
  <c r="V1" i="1"/>
  <c r="X1" i="1" s="1"/>
  <c r="T1" i="1"/>
  <c r="AT28" i="2" l="1"/>
  <c r="AD9" i="2"/>
  <c r="AT9" i="2"/>
  <c r="AC11" i="2"/>
  <c r="AA12" i="2"/>
  <c r="AM13" i="2"/>
  <c r="AG9" i="2"/>
  <c r="AW9" i="2"/>
  <c r="AU10" i="2"/>
  <c r="AG11" i="2"/>
  <c r="AF12" i="2"/>
  <c r="Z9" i="2"/>
  <c r="AH9" i="2"/>
  <c r="AP9" i="2"/>
  <c r="AI28" i="2"/>
  <c r="AI10" i="2"/>
  <c r="AK11" i="2"/>
  <c r="AL12" i="2"/>
  <c r="AC13" i="2"/>
  <c r="AP28" i="2"/>
  <c r="AL9" i="2"/>
  <c r="AA10" i="2"/>
  <c r="AQ10" i="2"/>
  <c r="AS11" i="2"/>
  <c r="AV12" i="2"/>
  <c r="Y1" i="2"/>
  <c r="AO9" i="2"/>
  <c r="AE10" i="2"/>
  <c r="AW11" i="2"/>
  <c r="AS13" i="2"/>
  <c r="AC9" i="2"/>
  <c r="AK9" i="2"/>
  <c r="AS9" i="2"/>
  <c r="AM10" i="2"/>
  <c r="AO11" i="2"/>
  <c r="AQ12" i="2"/>
  <c r="AH13" i="2"/>
  <c r="AD14" i="2"/>
  <c r="Y1" i="1"/>
  <c r="W1" i="1"/>
  <c r="AT22" i="1"/>
  <c r="U6" i="3"/>
  <c r="U4" i="3"/>
  <c r="V4" i="3"/>
  <c r="U5" i="3"/>
  <c r="AO14" i="2"/>
  <c r="AJ15" i="2"/>
  <c r="Z16" i="2"/>
  <c r="AP16" i="2"/>
  <c r="AG17" i="2"/>
  <c r="AW17" i="2"/>
  <c r="AN18" i="2"/>
  <c r="AB19" i="2"/>
  <c r="AR19" i="2"/>
  <c r="AH20" i="2"/>
  <c r="AO21" i="2"/>
  <c r="AN22" i="2"/>
  <c r="AB23" i="2"/>
  <c r="AR23" i="2"/>
  <c r="AH24" i="2"/>
  <c r="AG25" i="2"/>
  <c r="AF26" i="2"/>
  <c r="AV26" i="2"/>
  <c r="AR27" i="2"/>
  <c r="AH28" i="2"/>
  <c r="Z1" i="2"/>
  <c r="AF10" i="2"/>
  <c r="AJ10" i="2"/>
  <c r="AR10" i="2"/>
  <c r="Z11" i="2"/>
  <c r="AH11" i="2"/>
  <c r="AP11" i="2"/>
  <c r="AM12" i="2"/>
  <c r="AI13" i="2"/>
  <c r="AT13" i="2"/>
  <c r="AF14" i="2"/>
  <c r="AP14" i="2"/>
  <c r="AE15" i="2"/>
  <c r="AU15" i="2"/>
  <c r="AI16" i="2"/>
  <c r="Z17" i="2"/>
  <c r="AP17" i="2"/>
  <c r="AO18" i="2"/>
  <c r="AE19" i="2"/>
  <c r="AU19" i="2"/>
  <c r="AI20" i="2"/>
  <c r="AQ20" i="2"/>
  <c r="AH21" i="2"/>
  <c r="AG22" i="2"/>
  <c r="AW22" i="2"/>
  <c r="AM23" i="2"/>
  <c r="AA24" i="2"/>
  <c r="AQ24" i="2"/>
  <c r="AH25" i="2"/>
  <c r="AG26" i="2"/>
  <c r="AE27" i="2"/>
  <c r="AU27" i="2"/>
  <c r="AQ28" i="2"/>
  <c r="W1" i="2"/>
  <c r="AA1" i="2"/>
  <c r="AA9" i="2"/>
  <c r="AE9" i="2"/>
  <c r="AI9" i="2"/>
  <c r="AM9" i="2"/>
  <c r="AQ9" i="2"/>
  <c r="AU9" i="2"/>
  <c r="AC10" i="2"/>
  <c r="AG10" i="2"/>
  <c r="AK10" i="2"/>
  <c r="AO10" i="2"/>
  <c r="AS10" i="2"/>
  <c r="AW10" i="2"/>
  <c r="AA11" i="2"/>
  <c r="AE11" i="2"/>
  <c r="AI11" i="2"/>
  <c r="AM11" i="2"/>
  <c r="AQ11" i="2"/>
  <c r="AU11" i="2"/>
  <c r="AD12" i="2"/>
  <c r="AI12" i="2"/>
  <c r="AN12" i="2"/>
  <c r="AT12" i="2"/>
  <c r="Z13" i="2"/>
  <c r="AE13" i="2"/>
  <c r="AK13" i="2"/>
  <c r="AP13" i="2"/>
  <c r="AU13" i="2"/>
  <c r="AB14" i="2"/>
  <c r="AG14" i="2"/>
  <c r="AL14" i="2"/>
  <c r="AR14" i="2"/>
  <c r="AF15" i="2"/>
  <c r="AN15" i="2"/>
  <c r="AV15" i="2"/>
  <c r="AD16" i="2"/>
  <c r="AL16" i="2"/>
  <c r="AT16" i="2"/>
  <c r="AC17" i="2"/>
  <c r="AK17" i="2"/>
  <c r="AS17" i="2"/>
  <c r="AB18" i="2"/>
  <c r="AJ18" i="2"/>
  <c r="AR18" i="2"/>
  <c r="AF19" i="2"/>
  <c r="AN19" i="2"/>
  <c r="AV19" i="2"/>
  <c r="AD20" i="2"/>
  <c r="AL20" i="2"/>
  <c r="AT20" i="2"/>
  <c r="AC21" i="2"/>
  <c r="AK21" i="2"/>
  <c r="AS21" i="2"/>
  <c r="AB22" i="2"/>
  <c r="AJ22" i="2"/>
  <c r="AR22" i="2"/>
  <c r="AF23" i="2"/>
  <c r="AN23" i="2"/>
  <c r="AV23" i="2"/>
  <c r="AD24" i="2"/>
  <c r="AL24" i="2"/>
  <c r="AT24" i="2"/>
  <c r="AC25" i="2"/>
  <c r="AK25" i="2"/>
  <c r="AS25" i="2"/>
  <c r="AB26" i="2"/>
  <c r="AJ26" i="2"/>
  <c r="AR26" i="2"/>
  <c r="AF27" i="2"/>
  <c r="AN27" i="2"/>
  <c r="AV27" i="2"/>
  <c r="AD28" i="2"/>
  <c r="AL28" i="2"/>
  <c r="AJ14" i="2"/>
  <c r="AV14" i="2"/>
  <c r="AB15" i="2"/>
  <c r="AR15" i="2"/>
  <c r="AH16" i="2"/>
  <c r="AO17" i="2"/>
  <c r="AF18" i="2"/>
  <c r="AV18" i="2"/>
  <c r="AJ19" i="2"/>
  <c r="Z20" i="2"/>
  <c r="AP20" i="2"/>
  <c r="AG21" i="2"/>
  <c r="AW21" i="2"/>
  <c r="AF22" i="2"/>
  <c r="AV22" i="2"/>
  <c r="AJ23" i="2"/>
  <c r="Z24" i="2"/>
  <c r="AP24" i="2"/>
  <c r="AO25" i="2"/>
  <c r="AW25" i="2"/>
  <c r="AN26" i="2"/>
  <c r="AB27" i="2"/>
  <c r="AJ27" i="2"/>
  <c r="Z28" i="2"/>
  <c r="AB10" i="2"/>
  <c r="AN10" i="2"/>
  <c r="AV10" i="2"/>
  <c r="AD11" i="2"/>
  <c r="AL11" i="2"/>
  <c r="AT11" i="2"/>
  <c r="AB12" i="2"/>
  <c r="AH12" i="2"/>
  <c r="AR12" i="2"/>
  <c r="AD13" i="2"/>
  <c r="AO13" i="2"/>
  <c r="Z14" i="2"/>
  <c r="AK14" i="2"/>
  <c r="AW14" i="2"/>
  <c r="AM15" i="2"/>
  <c r="AA16" i="2"/>
  <c r="AQ16" i="2"/>
  <c r="AH17" i="2"/>
  <c r="AG18" i="2"/>
  <c r="AW18" i="2"/>
  <c r="AM19" i="2"/>
  <c r="AA20" i="2"/>
  <c r="Z21" i="2"/>
  <c r="AP21" i="2"/>
  <c r="AO22" i="2"/>
  <c r="AE23" i="2"/>
  <c r="AU23" i="2"/>
  <c r="AI24" i="2"/>
  <c r="Z25" i="2"/>
  <c r="AP25" i="2"/>
  <c r="AO26" i="2"/>
  <c r="AW26" i="2"/>
  <c r="AM27" i="2"/>
  <c r="AA28" i="2"/>
  <c r="AW28" i="2"/>
  <c r="AS28" i="2"/>
  <c r="AO28" i="2"/>
  <c r="AK28" i="2"/>
  <c r="AG28" i="2"/>
  <c r="AC28" i="2"/>
  <c r="AT27" i="2"/>
  <c r="AP27" i="2"/>
  <c r="AL27" i="2"/>
  <c r="AH27" i="2"/>
  <c r="AD27" i="2"/>
  <c r="Z27" i="2"/>
  <c r="AU26" i="2"/>
  <c r="AQ26" i="2"/>
  <c r="AM26" i="2"/>
  <c r="AI26" i="2"/>
  <c r="AE26" i="2"/>
  <c r="AA26" i="2"/>
  <c r="AV25" i="2"/>
  <c r="AR25" i="2"/>
  <c r="AN25" i="2"/>
  <c r="AJ25" i="2"/>
  <c r="AF25" i="2"/>
  <c r="AB25" i="2"/>
  <c r="AW24" i="2"/>
  <c r="AS24" i="2"/>
  <c r="AO24" i="2"/>
  <c r="AK24" i="2"/>
  <c r="AG24" i="2"/>
  <c r="AC24" i="2"/>
  <c r="AT23" i="2"/>
  <c r="AP23" i="2"/>
  <c r="AL23" i="2"/>
  <c r="AH23" i="2"/>
  <c r="AD23" i="2"/>
  <c r="Z23" i="2"/>
  <c r="AU22" i="2"/>
  <c r="AQ22" i="2"/>
  <c r="AM22" i="2"/>
  <c r="AI22" i="2"/>
  <c r="AE22" i="2"/>
  <c r="AA22" i="2"/>
  <c r="AV21" i="2"/>
  <c r="AR21" i="2"/>
  <c r="AN21" i="2"/>
  <c r="AJ21" i="2"/>
  <c r="AF21" i="2"/>
  <c r="AB21" i="2"/>
  <c r="AW20" i="2"/>
  <c r="AS20" i="2"/>
  <c r="AO20" i="2"/>
  <c r="AK20" i="2"/>
  <c r="AG20" i="2"/>
  <c r="AC20" i="2"/>
  <c r="AT19" i="2"/>
  <c r="AP19" i="2"/>
  <c r="AL19" i="2"/>
  <c r="AH19" i="2"/>
  <c r="AD19" i="2"/>
  <c r="Z19" i="2"/>
  <c r="AU18" i="2"/>
  <c r="AQ18" i="2"/>
  <c r="AM18" i="2"/>
  <c r="AI18" i="2"/>
  <c r="AE18" i="2"/>
  <c r="AA18" i="2"/>
  <c r="AV17" i="2"/>
  <c r="AR17" i="2"/>
  <c r="AN17" i="2"/>
  <c r="AJ17" i="2"/>
  <c r="AF17" i="2"/>
  <c r="AB17" i="2"/>
  <c r="AW16" i="2"/>
  <c r="AS16" i="2"/>
  <c r="AO16" i="2"/>
  <c r="AK16" i="2"/>
  <c r="AG16" i="2"/>
  <c r="AC16" i="2"/>
  <c r="AT15" i="2"/>
  <c r="AP15" i="2"/>
  <c r="AL15" i="2"/>
  <c r="AH15" i="2"/>
  <c r="AD15" i="2"/>
  <c r="Z15" i="2"/>
  <c r="AU14" i="2"/>
  <c r="AQ14" i="2"/>
  <c r="AM14" i="2"/>
  <c r="AI14" i="2"/>
  <c r="AE14" i="2"/>
  <c r="AA14" i="2"/>
  <c r="AV13" i="2"/>
  <c r="AR13" i="2"/>
  <c r="AN13" i="2"/>
  <c r="AJ13" i="2"/>
  <c r="AF13" i="2"/>
  <c r="AB13" i="2"/>
  <c r="AW12" i="2"/>
  <c r="AS12" i="2"/>
  <c r="AO12" i="2"/>
  <c r="AK12" i="2"/>
  <c r="AG12" i="2"/>
  <c r="AC12" i="2"/>
  <c r="AV28" i="2"/>
  <c r="AR28" i="2"/>
  <c r="AN28" i="2"/>
  <c r="AJ28" i="2"/>
  <c r="AF28" i="2"/>
  <c r="AB28" i="2"/>
  <c r="AW27" i="2"/>
  <c r="AS27" i="2"/>
  <c r="AO27" i="2"/>
  <c r="AK27" i="2"/>
  <c r="AG27" i="2"/>
  <c r="AC27" i="2"/>
  <c r="AT26" i="2"/>
  <c r="AP26" i="2"/>
  <c r="AL26" i="2"/>
  <c r="AH26" i="2"/>
  <c r="AD26" i="2"/>
  <c r="Z26" i="2"/>
  <c r="AU25" i="2"/>
  <c r="AQ25" i="2"/>
  <c r="AM25" i="2"/>
  <c r="AI25" i="2"/>
  <c r="AE25" i="2"/>
  <c r="AA25" i="2"/>
  <c r="AV24" i="2"/>
  <c r="AR24" i="2"/>
  <c r="AN24" i="2"/>
  <c r="AJ24" i="2"/>
  <c r="AF24" i="2"/>
  <c r="AB24" i="2"/>
  <c r="AW23" i="2"/>
  <c r="AS23" i="2"/>
  <c r="AO23" i="2"/>
  <c r="AK23" i="2"/>
  <c r="AG23" i="2"/>
  <c r="AC23" i="2"/>
  <c r="AT22" i="2"/>
  <c r="AP22" i="2"/>
  <c r="AL22" i="2"/>
  <c r="AH22" i="2"/>
  <c r="AD22" i="2"/>
  <c r="Z22" i="2"/>
  <c r="AU21" i="2"/>
  <c r="AQ21" i="2"/>
  <c r="AM21" i="2"/>
  <c r="AI21" i="2"/>
  <c r="AE21" i="2"/>
  <c r="AA21" i="2"/>
  <c r="AV20" i="2"/>
  <c r="AR20" i="2"/>
  <c r="AN20" i="2"/>
  <c r="AJ20" i="2"/>
  <c r="AF20" i="2"/>
  <c r="AB20" i="2"/>
  <c r="AW19" i="2"/>
  <c r="AS19" i="2"/>
  <c r="AO19" i="2"/>
  <c r="AK19" i="2"/>
  <c r="AG19" i="2"/>
  <c r="AC19" i="2"/>
  <c r="AT18" i="2"/>
  <c r="AP18" i="2"/>
  <c r="AL18" i="2"/>
  <c r="AH18" i="2"/>
  <c r="AD18" i="2"/>
  <c r="Z18" i="2"/>
  <c r="AU17" i="2"/>
  <c r="AQ17" i="2"/>
  <c r="AM17" i="2"/>
  <c r="AI17" i="2"/>
  <c r="AE17" i="2"/>
  <c r="AA17" i="2"/>
  <c r="AV16" i="2"/>
  <c r="AR16" i="2"/>
  <c r="AN16" i="2"/>
  <c r="AJ16" i="2"/>
  <c r="AF16" i="2"/>
  <c r="AB16" i="2"/>
  <c r="AW15" i="2"/>
  <c r="AS15" i="2"/>
  <c r="AO15" i="2"/>
  <c r="AK15" i="2"/>
  <c r="AG15" i="2"/>
  <c r="AC15" i="2"/>
  <c r="AT14" i="2"/>
  <c r="AB9" i="2"/>
  <c r="AF9" i="2"/>
  <c r="AJ9" i="2"/>
  <c r="AN9" i="2"/>
  <c r="AR9" i="2"/>
  <c r="AV9" i="2"/>
  <c r="Z10" i="2"/>
  <c r="AD10" i="2"/>
  <c r="AH10" i="2"/>
  <c r="AL10" i="2"/>
  <c r="AP10" i="2"/>
  <c r="AT10" i="2"/>
  <c r="AB11" i="2"/>
  <c r="AF11" i="2"/>
  <c r="AJ11" i="2"/>
  <c r="AN11" i="2"/>
  <c r="AR11" i="2"/>
  <c r="AV11" i="2"/>
  <c r="Z12" i="2"/>
  <c r="AE12" i="2"/>
  <c r="AJ12" i="2"/>
  <c r="AP12" i="2"/>
  <c r="AU12" i="2"/>
  <c r="AA13" i="2"/>
  <c r="AG13" i="2"/>
  <c r="AL13" i="2"/>
  <c r="AQ13" i="2"/>
  <c r="AW13" i="2"/>
  <c r="AC14" i="2"/>
  <c r="AH14" i="2"/>
  <c r="AN14" i="2"/>
  <c r="AS14" i="2"/>
  <c r="AA15" i="2"/>
  <c r="AI15" i="2"/>
  <c r="AQ15" i="2"/>
  <c r="AE16" i="2"/>
  <c r="AM16" i="2"/>
  <c r="AU16" i="2"/>
  <c r="AD17" i="2"/>
  <c r="AL17" i="2"/>
  <c r="AT17" i="2"/>
  <c r="AC18" i="2"/>
  <c r="AK18" i="2"/>
  <c r="AS18" i="2"/>
  <c r="AA19" i="2"/>
  <c r="AI19" i="2"/>
  <c r="AQ19" i="2"/>
  <c r="AE20" i="2"/>
  <c r="AM20" i="2"/>
  <c r="AU20" i="2"/>
  <c r="AD21" i="2"/>
  <c r="AL21" i="2"/>
  <c r="AT21" i="2"/>
  <c r="AC22" i="2"/>
  <c r="AK22" i="2"/>
  <c r="AS22" i="2"/>
  <c r="AA23" i="2"/>
  <c r="AI23" i="2"/>
  <c r="AQ23" i="2"/>
  <c r="AE24" i="2"/>
  <c r="AM24" i="2"/>
  <c r="AU24" i="2"/>
  <c r="AD25" i="2"/>
  <c r="AL25" i="2"/>
  <c r="AT25" i="2"/>
  <c r="AC26" i="2"/>
  <c r="AK26" i="2"/>
  <c r="AS26" i="2"/>
  <c r="AA27" i="2"/>
  <c r="AI27" i="2"/>
  <c r="AQ27" i="2"/>
  <c r="AE28" i="2"/>
  <c r="AM28" i="2"/>
  <c r="AU28" i="2"/>
  <c r="AC8" i="1"/>
  <c r="AN9" i="1"/>
  <c r="AV12" i="1"/>
  <c r="AR21" i="1"/>
  <c r="AA1" i="1"/>
  <c r="AD8" i="1"/>
  <c r="AI8" i="1"/>
  <c r="AV9" i="1"/>
  <c r="AW10" i="1"/>
  <c r="AT11" i="1"/>
  <c r="AN19" i="1"/>
  <c r="AQ8" i="1"/>
  <c r="AD11" i="1"/>
  <c r="AN16" i="1"/>
  <c r="Z8" i="1"/>
  <c r="AE8" i="1"/>
  <c r="AM8" i="1"/>
  <c r="AH13" i="1"/>
  <c r="AL15" i="1"/>
  <c r="AJ17" i="1"/>
  <c r="AH8" i="1"/>
  <c r="AG10" i="1"/>
  <c r="AJ14" i="1"/>
  <c r="AA8" i="1"/>
  <c r="AG8" i="1"/>
  <c r="AN8" i="1"/>
  <c r="AF9" i="1"/>
  <c r="AF12" i="1"/>
  <c r="AV23" i="1"/>
  <c r="Z1" i="1"/>
  <c r="AJ9" i="1"/>
  <c r="AK10" i="1"/>
  <c r="AH11" i="1"/>
  <c r="AJ12" i="1"/>
  <c r="AL13" i="1"/>
  <c r="AN14" i="1"/>
  <c r="Z15" i="1"/>
  <c r="AP15" i="1"/>
  <c r="AB16" i="1"/>
  <c r="AR16" i="1"/>
  <c r="Z20" i="1"/>
  <c r="AD22" i="1"/>
  <c r="AH24" i="1"/>
  <c r="AL26" i="1"/>
  <c r="AO10" i="1"/>
  <c r="AL11" i="1"/>
  <c r="AN12" i="1"/>
  <c r="Z13" i="1"/>
  <c r="AP13" i="1"/>
  <c r="AB14" i="1"/>
  <c r="AR14" i="1"/>
  <c r="AD15" i="1"/>
  <c r="AT15" i="1"/>
  <c r="AF16" i="1"/>
  <c r="AW16" i="1"/>
  <c r="AL18" i="1"/>
  <c r="AP20" i="1"/>
  <c r="AU27" i="1"/>
  <c r="AQ27" i="1"/>
  <c r="AM27" i="1"/>
  <c r="AI27" i="1"/>
  <c r="AE27" i="1"/>
  <c r="AA27" i="1"/>
  <c r="AW26" i="1"/>
  <c r="AS26" i="1"/>
  <c r="AO26" i="1"/>
  <c r="AK26" i="1"/>
  <c r="AG26" i="1"/>
  <c r="AC26" i="1"/>
  <c r="AU25" i="1"/>
  <c r="AQ25" i="1"/>
  <c r="AM25" i="1"/>
  <c r="AI25" i="1"/>
  <c r="AE25" i="1"/>
  <c r="AA25" i="1"/>
  <c r="AW24" i="1"/>
  <c r="AS24" i="1"/>
  <c r="AO24" i="1"/>
  <c r="AK24" i="1"/>
  <c r="AG24" i="1"/>
  <c r="AC24" i="1"/>
  <c r="AU23" i="1"/>
  <c r="AQ23" i="1"/>
  <c r="AM23" i="1"/>
  <c r="AI23" i="1"/>
  <c r="AE23" i="1"/>
  <c r="AA23" i="1"/>
  <c r="AW22" i="1"/>
  <c r="AS22" i="1"/>
  <c r="AO22" i="1"/>
  <c r="AK22" i="1"/>
  <c r="AG22" i="1"/>
  <c r="AC22" i="1"/>
  <c r="AU21" i="1"/>
  <c r="AQ21" i="1"/>
  <c r="AM21" i="1"/>
  <c r="AI21" i="1"/>
  <c r="AE21" i="1"/>
  <c r="AA21" i="1"/>
  <c r="AW20" i="1"/>
  <c r="AS20" i="1"/>
  <c r="AO20" i="1"/>
  <c r="AK20" i="1"/>
  <c r="AG20" i="1"/>
  <c r="AC20" i="1"/>
  <c r="AU19" i="1"/>
  <c r="AQ19" i="1"/>
  <c r="AM19" i="1"/>
  <c r="AI19" i="1"/>
  <c r="AE19" i="1"/>
  <c r="AA19" i="1"/>
  <c r="AW18" i="1"/>
  <c r="AS18" i="1"/>
  <c r="AO18" i="1"/>
  <c r="AK18" i="1"/>
  <c r="AG18" i="1"/>
  <c r="AC18" i="1"/>
  <c r="AU17" i="1"/>
  <c r="AQ17" i="1"/>
  <c r="AM17" i="1"/>
  <c r="AI17" i="1"/>
  <c r="AE17" i="1"/>
  <c r="AA17" i="1"/>
  <c r="AT27" i="1"/>
  <c r="AP27" i="1"/>
  <c r="AL27" i="1"/>
  <c r="AH27" i="1"/>
  <c r="AD27" i="1"/>
  <c r="Z27" i="1"/>
  <c r="AV26" i="1"/>
  <c r="AR26" i="1"/>
  <c r="AN26" i="1"/>
  <c r="AJ26" i="1"/>
  <c r="AF26" i="1"/>
  <c r="AB26" i="1"/>
  <c r="AT25" i="1"/>
  <c r="AP25" i="1"/>
  <c r="AL25" i="1"/>
  <c r="AH25" i="1"/>
  <c r="AD25" i="1"/>
  <c r="Z25" i="1"/>
  <c r="AV24" i="1"/>
  <c r="AR24" i="1"/>
  <c r="AN24" i="1"/>
  <c r="AJ24" i="1"/>
  <c r="AF24" i="1"/>
  <c r="AB24" i="1"/>
  <c r="AT23" i="1"/>
  <c r="AP23" i="1"/>
  <c r="AL23" i="1"/>
  <c r="AH23" i="1"/>
  <c r="AD23" i="1"/>
  <c r="Z23" i="1"/>
  <c r="AV22" i="1"/>
  <c r="AR22" i="1"/>
  <c r="AN22" i="1"/>
  <c r="AJ22" i="1"/>
  <c r="AF22" i="1"/>
  <c r="AB22" i="1"/>
  <c r="AT21" i="1"/>
  <c r="AP21" i="1"/>
  <c r="AL21" i="1"/>
  <c r="AH21" i="1"/>
  <c r="AD21" i="1"/>
  <c r="Z21" i="1"/>
  <c r="AV20" i="1"/>
  <c r="AR20" i="1"/>
  <c r="AN20" i="1"/>
  <c r="AJ20" i="1"/>
  <c r="AF20" i="1"/>
  <c r="AB20" i="1"/>
  <c r="AT19" i="1"/>
  <c r="AP19" i="1"/>
  <c r="AL19" i="1"/>
  <c r="AH19" i="1"/>
  <c r="AD19" i="1"/>
  <c r="Z19" i="1"/>
  <c r="AV18" i="1"/>
  <c r="AR18" i="1"/>
  <c r="AN18" i="1"/>
  <c r="AJ18" i="1"/>
  <c r="AF18" i="1"/>
  <c r="AB18" i="1"/>
  <c r="AT17" i="1"/>
  <c r="AP17" i="1"/>
  <c r="AL17" i="1"/>
  <c r="AH17" i="1"/>
  <c r="AD17" i="1"/>
  <c r="Z17" i="1"/>
  <c r="AV16" i="1"/>
  <c r="AW27" i="1"/>
  <c r="AS27" i="1"/>
  <c r="AO27" i="1"/>
  <c r="AK27" i="1"/>
  <c r="AG27" i="1"/>
  <c r="AC27" i="1"/>
  <c r="AU26" i="1"/>
  <c r="AQ26" i="1"/>
  <c r="AM26" i="1"/>
  <c r="AI26" i="1"/>
  <c r="AE26" i="1"/>
  <c r="AA26" i="1"/>
  <c r="AW25" i="1"/>
  <c r="AS25" i="1"/>
  <c r="AO25" i="1"/>
  <c r="AK25" i="1"/>
  <c r="AG25" i="1"/>
  <c r="AC25" i="1"/>
  <c r="AU24" i="1"/>
  <c r="AQ24" i="1"/>
  <c r="AM24" i="1"/>
  <c r="AI24" i="1"/>
  <c r="AE24" i="1"/>
  <c r="AA24" i="1"/>
  <c r="AW23" i="1"/>
  <c r="AS23" i="1"/>
  <c r="AO23" i="1"/>
  <c r="AK23" i="1"/>
  <c r="AG23" i="1"/>
  <c r="AC23" i="1"/>
  <c r="AU22" i="1"/>
  <c r="AQ22" i="1"/>
  <c r="AM22" i="1"/>
  <c r="AI22" i="1"/>
  <c r="AE22" i="1"/>
  <c r="AA22" i="1"/>
  <c r="AW21" i="1"/>
  <c r="AS21" i="1"/>
  <c r="AO21" i="1"/>
  <c r="AK21" i="1"/>
  <c r="AG21" i="1"/>
  <c r="AC21" i="1"/>
  <c r="AU20" i="1"/>
  <c r="AQ20" i="1"/>
  <c r="AM20" i="1"/>
  <c r="AI20" i="1"/>
  <c r="AE20" i="1"/>
  <c r="AA20" i="1"/>
  <c r="AW19" i="1"/>
  <c r="AS19" i="1"/>
  <c r="AO19" i="1"/>
  <c r="AK19" i="1"/>
  <c r="AG19" i="1"/>
  <c r="AC19" i="1"/>
  <c r="AU18" i="1"/>
  <c r="AQ18" i="1"/>
  <c r="AM18" i="1"/>
  <c r="AI18" i="1"/>
  <c r="AE18" i="1"/>
  <c r="AA18" i="1"/>
  <c r="AW17" i="1"/>
  <c r="AS17" i="1"/>
  <c r="AO17" i="1"/>
  <c r="AK17" i="1"/>
  <c r="AG17" i="1"/>
  <c r="AC17" i="1"/>
  <c r="AJ27" i="1"/>
  <c r="AH26" i="1"/>
  <c r="AV25" i="1"/>
  <c r="AF25" i="1"/>
  <c r="AT24" i="1"/>
  <c r="AD24" i="1"/>
  <c r="AR23" i="1"/>
  <c r="AB23" i="1"/>
  <c r="AP22" i="1"/>
  <c r="Z22" i="1"/>
  <c r="AN21" i="1"/>
  <c r="AL20" i="1"/>
  <c r="AJ19" i="1"/>
  <c r="AH18" i="1"/>
  <c r="AV17" i="1"/>
  <c r="AF17" i="1"/>
  <c r="AU16" i="1"/>
  <c r="AQ16" i="1"/>
  <c r="AM16" i="1"/>
  <c r="AI16" i="1"/>
  <c r="AE16" i="1"/>
  <c r="AA16" i="1"/>
  <c r="AW15" i="1"/>
  <c r="AS15" i="1"/>
  <c r="AO15" i="1"/>
  <c r="AK15" i="1"/>
  <c r="AG15" i="1"/>
  <c r="AC15" i="1"/>
  <c r="AU14" i="1"/>
  <c r="AQ14" i="1"/>
  <c r="AM14" i="1"/>
  <c r="AI14" i="1"/>
  <c r="AE14" i="1"/>
  <c r="AA14" i="1"/>
  <c r="AW13" i="1"/>
  <c r="AS13" i="1"/>
  <c r="AO13" i="1"/>
  <c r="AK13" i="1"/>
  <c r="AG13" i="1"/>
  <c r="AC13" i="1"/>
  <c r="AU12" i="1"/>
  <c r="AQ12" i="1"/>
  <c r="AM12" i="1"/>
  <c r="AI12" i="1"/>
  <c r="AE12" i="1"/>
  <c r="AA12" i="1"/>
  <c r="AW11" i="1"/>
  <c r="AS11" i="1"/>
  <c r="AO11" i="1"/>
  <c r="AK11" i="1"/>
  <c r="AG11" i="1"/>
  <c r="AC11" i="1"/>
  <c r="AV10" i="1"/>
  <c r="AR10" i="1"/>
  <c r="AN10" i="1"/>
  <c r="AJ10" i="1"/>
  <c r="AF10" i="1"/>
  <c r="AB10" i="1"/>
  <c r="AU9" i="1"/>
  <c r="AQ9" i="1"/>
  <c r="AM9" i="1"/>
  <c r="AI9" i="1"/>
  <c r="AE9" i="1"/>
  <c r="AA9" i="1"/>
  <c r="AT8" i="1"/>
  <c r="AP8" i="1"/>
  <c r="AL8" i="1"/>
  <c r="AV27" i="1"/>
  <c r="AF27" i="1"/>
  <c r="AT26" i="1"/>
  <c r="AD26" i="1"/>
  <c r="AR25" i="1"/>
  <c r="AB25" i="1"/>
  <c r="AP24" i="1"/>
  <c r="Z24" i="1"/>
  <c r="AN23" i="1"/>
  <c r="AL22" i="1"/>
  <c r="AJ21" i="1"/>
  <c r="AH20" i="1"/>
  <c r="AV19" i="1"/>
  <c r="AF19" i="1"/>
  <c r="AT18" i="1"/>
  <c r="AD18" i="1"/>
  <c r="AR17" i="1"/>
  <c r="AB17" i="1"/>
  <c r="AT16" i="1"/>
  <c r="AP16" i="1"/>
  <c r="AL16" i="1"/>
  <c r="AH16" i="1"/>
  <c r="AD16" i="1"/>
  <c r="Z16" i="1"/>
  <c r="AV15" i="1"/>
  <c r="AR15" i="1"/>
  <c r="AN15" i="1"/>
  <c r="AJ15" i="1"/>
  <c r="AF15" i="1"/>
  <c r="AB15" i="1"/>
  <c r="AT14" i="1"/>
  <c r="AP14" i="1"/>
  <c r="AL14" i="1"/>
  <c r="AH14" i="1"/>
  <c r="AD14" i="1"/>
  <c r="Z14" i="1"/>
  <c r="AV13" i="1"/>
  <c r="AR13" i="1"/>
  <c r="AN13" i="1"/>
  <c r="AJ13" i="1"/>
  <c r="AF13" i="1"/>
  <c r="AB13" i="1"/>
  <c r="AT12" i="1"/>
  <c r="AP12" i="1"/>
  <c r="AL12" i="1"/>
  <c r="AH12" i="1"/>
  <c r="AD12" i="1"/>
  <c r="Z12" i="1"/>
  <c r="AV11" i="1"/>
  <c r="AR11" i="1"/>
  <c r="AN11" i="1"/>
  <c r="AJ11" i="1"/>
  <c r="AF11" i="1"/>
  <c r="AB11" i="1"/>
  <c r="AU10" i="1"/>
  <c r="AQ10" i="1"/>
  <c r="AM10" i="1"/>
  <c r="AI10" i="1"/>
  <c r="AE10" i="1"/>
  <c r="AA10" i="1"/>
  <c r="AT9" i="1"/>
  <c r="AP9" i="1"/>
  <c r="AL9" i="1"/>
  <c r="AH9" i="1"/>
  <c r="AD9" i="1"/>
  <c r="Z9" i="1"/>
  <c r="AW8" i="1"/>
  <c r="AS8" i="1"/>
  <c r="AO8" i="1"/>
  <c r="AK8" i="1"/>
  <c r="AR27" i="1"/>
  <c r="AB27" i="1"/>
  <c r="AP26" i="1"/>
  <c r="Z26" i="1"/>
  <c r="AN25" i="1"/>
  <c r="AL24" i="1"/>
  <c r="AJ23" i="1"/>
  <c r="AH22" i="1"/>
  <c r="AV21" i="1"/>
  <c r="AF21" i="1"/>
  <c r="AT20" i="1"/>
  <c r="AD20" i="1"/>
  <c r="AR19" i="1"/>
  <c r="AB19" i="1"/>
  <c r="AP18" i="1"/>
  <c r="Z18" i="1"/>
  <c r="AN17" i="1"/>
  <c r="AS16" i="1"/>
  <c r="AO16" i="1"/>
  <c r="AK16" i="1"/>
  <c r="AG16" i="1"/>
  <c r="AC16" i="1"/>
  <c r="AU15" i="1"/>
  <c r="AQ15" i="1"/>
  <c r="AM15" i="1"/>
  <c r="AI15" i="1"/>
  <c r="AE15" i="1"/>
  <c r="AA15" i="1"/>
  <c r="AW14" i="1"/>
  <c r="AS14" i="1"/>
  <c r="AO14" i="1"/>
  <c r="AK14" i="1"/>
  <c r="AG14" i="1"/>
  <c r="AC14" i="1"/>
  <c r="AU13" i="1"/>
  <c r="AQ13" i="1"/>
  <c r="AM13" i="1"/>
  <c r="AI13" i="1"/>
  <c r="AE13" i="1"/>
  <c r="AA13" i="1"/>
  <c r="AW12" i="1"/>
  <c r="AS12" i="1"/>
  <c r="AO12" i="1"/>
  <c r="AK12" i="1"/>
  <c r="AG12" i="1"/>
  <c r="AC12" i="1"/>
  <c r="AU11" i="1"/>
  <c r="AQ11" i="1"/>
  <c r="AM11" i="1"/>
  <c r="AI11" i="1"/>
  <c r="AE11" i="1"/>
  <c r="AA11" i="1"/>
  <c r="AT10" i="1"/>
  <c r="AP10" i="1"/>
  <c r="AL10" i="1"/>
  <c r="AH10" i="1"/>
  <c r="AD10" i="1"/>
  <c r="Z10" i="1"/>
  <c r="AW9" i="1"/>
  <c r="AS9" i="1"/>
  <c r="AO9" i="1"/>
  <c r="AK9" i="1"/>
  <c r="AG9" i="1"/>
  <c r="AC9" i="1"/>
  <c r="AV8" i="1"/>
  <c r="AR8" i="1"/>
  <c r="AB8" i="1"/>
  <c r="AF8" i="1"/>
  <c r="AJ8" i="1"/>
  <c r="AU8" i="1"/>
  <c r="AB9" i="1"/>
  <c r="AR9" i="1"/>
  <c r="AC10" i="1"/>
  <c r="AS10" i="1"/>
  <c r="Z11" i="1"/>
  <c r="AP11" i="1"/>
  <c r="AB12" i="1"/>
  <c r="AR12" i="1"/>
  <c r="AD13" i="1"/>
  <c r="AT13" i="1"/>
  <c r="AF14" i="1"/>
  <c r="AV14" i="1"/>
  <c r="AH15" i="1"/>
  <c r="AJ16" i="1"/>
  <c r="AB21" i="1"/>
  <c r="AF23" i="1"/>
  <c r="AJ25" i="1"/>
  <c r="AN27" i="1"/>
  <c r="V6" i="2" l="1"/>
  <c r="V4" i="2"/>
  <c r="U6" i="1"/>
  <c r="V5" i="1"/>
  <c r="U5" i="2"/>
  <c r="V5" i="2"/>
  <c r="U4" i="2"/>
  <c r="U6" i="2"/>
  <c r="V4" i="1"/>
  <c r="U5" i="1"/>
  <c r="U4" i="1"/>
  <c r="V6" i="1"/>
</calcChain>
</file>

<file path=xl/sharedStrings.xml><?xml version="1.0" encoding="utf-8"?>
<sst xmlns="http://schemas.openxmlformats.org/spreadsheetml/2006/main" count="1084" uniqueCount="258">
  <si>
    <t>ADB-nr</t>
  </si>
  <si>
    <t>Plan-nr</t>
  </si>
  <si>
    <t>Försöksnr</t>
  </si>
  <si>
    <t>Sk-år</t>
  </si>
  <si>
    <t>Utv.st. gröda maj-min-max</t>
  </si>
  <si>
    <t>Höjd cm</t>
  </si>
  <si>
    <t>Täckn%</t>
  </si>
  <si>
    <t>Gradt av</t>
  </si>
  <si>
    <t>Datum</t>
  </si>
  <si>
    <t>Obeh=</t>
  </si>
  <si>
    <t>/m2</t>
  </si>
  <si>
    <t>%</t>
  </si>
  <si>
    <t>Gx</t>
  </si>
  <si>
    <t>G-</t>
  </si>
  <si>
    <t>G+</t>
  </si>
  <si>
    <t>Hx</t>
  </si>
  <si>
    <t>H-</t>
  </si>
  <si>
    <t>H+</t>
  </si>
  <si>
    <t xml:space="preserve">Använd metod </t>
  </si>
  <si>
    <t>Ogräsgradering med räkning i obehandlat</t>
  </si>
  <si>
    <t>Ogräs1</t>
  </si>
  <si>
    <t>Ogräs2</t>
  </si>
  <si>
    <t>Ogräs3</t>
  </si>
  <si>
    <t>Ogräs4</t>
  </si>
  <si>
    <t>Ogräs5</t>
  </si>
  <si>
    <t>Ogräs6</t>
  </si>
  <si>
    <t>TOTALT</t>
  </si>
  <si>
    <t xml:space="preserve">Om led ska visas, skriv in X    </t>
  </si>
  <si>
    <t>TOTAL</t>
  </si>
  <si>
    <t>Visa led:</t>
  </si>
  <si>
    <t>x</t>
  </si>
  <si>
    <t xml:space="preserve">OBS! Både utv.st (DC) och höjd är obligatoriskt! </t>
  </si>
  <si>
    <t>Ruta</t>
  </si>
  <si>
    <t>Block</t>
  </si>
  <si>
    <t>Led</t>
  </si>
  <si>
    <t>ABS</t>
  </si>
  <si>
    <t>absolut täckn</t>
  </si>
  <si>
    <t>1-01</t>
  </si>
  <si>
    <t>2-01</t>
  </si>
  <si>
    <t>3-01</t>
  </si>
  <si>
    <t>4-01</t>
  </si>
  <si>
    <t>REL</t>
  </si>
  <si>
    <t>relativ täckn.</t>
  </si>
  <si>
    <t>1-02</t>
  </si>
  <si>
    <t>2-02</t>
  </si>
  <si>
    <t>3-02</t>
  </si>
  <si>
    <t>4-02</t>
  </si>
  <si>
    <t>Effekt</t>
  </si>
  <si>
    <t>Eff på ogräs-plantor</t>
  </si>
  <si>
    <t>1-03</t>
  </si>
  <si>
    <t>2-03</t>
  </si>
  <si>
    <t>3-03</t>
  </si>
  <si>
    <t>4-03</t>
  </si>
  <si>
    <t>Som obeh</t>
  </si>
  <si>
    <t>1-04</t>
  </si>
  <si>
    <t>2-04</t>
  </si>
  <si>
    <t>3-04</t>
  </si>
  <si>
    <t>4-04</t>
  </si>
  <si>
    <t>1-19</t>
  </si>
  <si>
    <t>Liten eff, nästan norm</t>
  </si>
  <si>
    <t>arv, röd-</t>
  </si>
  <si>
    <t>1-05</t>
  </si>
  <si>
    <t>2-05</t>
  </si>
  <si>
    <t>3-05</t>
  </si>
  <si>
    <t>4-05</t>
  </si>
  <si>
    <t>20-34</t>
  </si>
  <si>
    <t>Liten eff, en del pl påverk</t>
  </si>
  <si>
    <t>arv, våt-</t>
  </si>
  <si>
    <t>1-06</t>
  </si>
  <si>
    <t>2-06</t>
  </si>
  <si>
    <t>3-06</t>
  </si>
  <si>
    <t>4-06</t>
  </si>
  <si>
    <t>35-64</t>
  </si>
  <si>
    <t>Viss eff, gen minskad tillv</t>
  </si>
  <si>
    <t>baldersbrå</t>
  </si>
  <si>
    <t>1-07</t>
  </si>
  <si>
    <t>2-07</t>
  </si>
  <si>
    <t>3-07</t>
  </si>
  <si>
    <t>4-07</t>
  </si>
  <si>
    <t>65-79</t>
  </si>
  <si>
    <t>Ej tillfr-st eff, klar minskn</t>
  </si>
  <si>
    <t>blåklint</t>
  </si>
  <si>
    <t>1-08</t>
  </si>
  <si>
    <t>2-08</t>
  </si>
  <si>
    <t>3-08</t>
  </si>
  <si>
    <t>4-08</t>
  </si>
  <si>
    <t>80-85</t>
  </si>
  <si>
    <t>Ej tillfr-st eff, opåv pl hittas</t>
  </si>
  <si>
    <t>dån, hamp-</t>
  </si>
  <si>
    <t>1-09</t>
  </si>
  <si>
    <t>2-09</t>
  </si>
  <si>
    <t>3-09</t>
  </si>
  <si>
    <t>4-09</t>
  </si>
  <si>
    <t>86-94</t>
  </si>
  <si>
    <t>Näst tf eff, enstaka lev pl</t>
  </si>
  <si>
    <t>dån, mjuk-</t>
  </si>
  <si>
    <t>1-10</t>
  </si>
  <si>
    <t>2-10</t>
  </si>
  <si>
    <t>3-10</t>
  </si>
  <si>
    <t>4-10</t>
  </si>
  <si>
    <t>95-97</t>
  </si>
  <si>
    <t>Mkt stark red pl. Mkt få lev</t>
  </si>
  <si>
    <t>dån, pip-</t>
  </si>
  <si>
    <t>1-11</t>
  </si>
  <si>
    <t>2-11</t>
  </si>
  <si>
    <t>3-11</t>
  </si>
  <si>
    <t>4-11</t>
  </si>
  <si>
    <t>98-99</t>
  </si>
  <si>
    <r>
      <t xml:space="preserve">Näst full eff. Enst </t>
    </r>
    <r>
      <rPr>
        <u/>
        <sz val="7"/>
        <rFont val="Arial"/>
        <family val="2"/>
      </rPr>
      <t>påvrk</t>
    </r>
    <r>
      <rPr>
        <sz val="7"/>
        <rFont val="Arial"/>
        <family val="2"/>
      </rPr>
      <t xml:space="preserve"> pl</t>
    </r>
  </si>
  <si>
    <t>dån, topp-</t>
  </si>
  <si>
    <t>1-12</t>
  </si>
  <si>
    <t>2-12</t>
  </si>
  <si>
    <t>3-12</t>
  </si>
  <si>
    <t>4-12</t>
  </si>
  <si>
    <t>Full eff. Inga lev pl</t>
  </si>
  <si>
    <t>fräken, åker-</t>
  </si>
  <si>
    <t>1-13</t>
  </si>
  <si>
    <t>2-13</t>
  </si>
  <si>
    <t>3-13</t>
  </si>
  <si>
    <t>4-13</t>
  </si>
  <si>
    <t>Utv.st</t>
  </si>
  <si>
    <t>G=gräsogr
Ö=örtogr</t>
  </si>
  <si>
    <t>förgätmigej, åker-</t>
  </si>
  <si>
    <t>1-14</t>
  </si>
  <si>
    <t>2-14</t>
  </si>
  <si>
    <t>3-14</t>
  </si>
  <si>
    <t>4-14</t>
  </si>
  <si>
    <t>09</t>
  </si>
  <si>
    <t>bl 1 frambryt / hj-bl gnm myta</t>
  </si>
  <si>
    <t>groblad</t>
  </si>
  <si>
    <t>1-15</t>
  </si>
  <si>
    <t>2-15</t>
  </si>
  <si>
    <t>3-15</t>
  </si>
  <si>
    <t>4-15</t>
  </si>
  <si>
    <t>G:bl 1 utanf k-optil/Ö:hj-bl utv</t>
  </si>
  <si>
    <t>gröe, vit-</t>
  </si>
  <si>
    <t>1-16</t>
  </si>
  <si>
    <t>2-16</t>
  </si>
  <si>
    <t>3-16</t>
  </si>
  <si>
    <t>4-16</t>
  </si>
  <si>
    <t>1x</t>
  </si>
  <si>
    <t>G: X blad  utv  
Ö:x örtblad utv</t>
  </si>
  <si>
    <t>gyllen, sommar-</t>
  </si>
  <si>
    <t>1-17</t>
  </si>
  <si>
    <t>2-17</t>
  </si>
  <si>
    <t>3-17</t>
  </si>
  <si>
    <t>4-17</t>
  </si>
  <si>
    <t>2x</t>
  </si>
  <si>
    <r>
      <t xml:space="preserve">G: h-skott + x sidoskott; </t>
    </r>
    <r>
      <rPr>
        <b/>
        <u/>
        <sz val="7"/>
        <rFont val="Arial"/>
        <family val="2"/>
      </rPr>
      <t>Ö:-</t>
    </r>
  </si>
  <si>
    <t>gyllen, åker-</t>
  </si>
  <si>
    <t>1-18</t>
  </si>
  <si>
    <t>2-18</t>
  </si>
  <si>
    <t>3-18</t>
  </si>
  <si>
    <t>4-18</t>
  </si>
  <si>
    <t>plant-sträckning</t>
  </si>
  <si>
    <t>harkål</t>
  </si>
  <si>
    <t>2-19</t>
  </si>
  <si>
    <t>3-19</t>
  </si>
  <si>
    <t>4-19</t>
  </si>
  <si>
    <t>3x</t>
  </si>
  <si>
    <t xml:space="preserve">G:x noder; Ö:x internoder </t>
  </si>
  <si>
    <t>havre, flyg-</t>
  </si>
  <si>
    <t>1-20</t>
  </si>
  <si>
    <t>2-20</t>
  </si>
  <si>
    <t>3-20</t>
  </si>
  <si>
    <t>4-20</t>
  </si>
  <si>
    <t>4x</t>
  </si>
  <si>
    <r>
      <t xml:space="preserve">G:axets vidgning; </t>
    </r>
    <r>
      <rPr>
        <b/>
        <u/>
        <sz val="7"/>
        <rFont val="Arial"/>
        <family val="2"/>
      </rPr>
      <t>Ö:-</t>
    </r>
  </si>
  <si>
    <t>havre, spill-</t>
  </si>
  <si>
    <t>5x</t>
  </si>
  <si>
    <t xml:space="preserve">G:axgång Ö:knoppstad </t>
  </si>
  <si>
    <t>hirs, höns-</t>
  </si>
  <si>
    <t>6x</t>
  </si>
  <si>
    <t xml:space="preserve">G+Ö: blomning </t>
  </si>
  <si>
    <t>hästhov</t>
  </si>
  <si>
    <t>7x</t>
  </si>
  <si>
    <t xml:space="preserve">G:mj-mog Ö:längd skida </t>
  </si>
  <si>
    <t>jordrök</t>
  </si>
  <si>
    <t>8x</t>
  </si>
  <si>
    <t>G:deg-mog 
Ö: mognad</t>
  </si>
  <si>
    <t>kamomill, gat-</t>
  </si>
  <si>
    <t>9x</t>
  </si>
  <si>
    <t>G:sk-mogn 
Ö:nedvissn</t>
  </si>
  <si>
    <t>kamomill, vanlig</t>
  </si>
  <si>
    <t>ex 13</t>
  </si>
  <si>
    <t>Tre utveckl blad</t>
  </si>
  <si>
    <t>kirskål</t>
  </si>
  <si>
    <r>
      <rPr>
        <b/>
        <u/>
        <sz val="7"/>
        <rFont val="Arial"/>
        <family val="2"/>
      </rPr>
      <t>Ogräsarter i lista:</t>
    </r>
    <r>
      <rPr>
        <sz val="7"/>
        <rFont val="Arial"/>
        <family val="2"/>
      </rPr>
      <t xml:space="preserve"> Titta först efter släkte, t ex arv, sedan art, t ex våt- = våtarv</t>
    </r>
  </si>
  <si>
    <t>korn, spill-</t>
  </si>
  <si>
    <t>korsört</t>
  </si>
  <si>
    <t>kvickrot</t>
  </si>
  <si>
    <t>kämpar, röd-</t>
  </si>
  <si>
    <t>kämpar, svart-</t>
  </si>
  <si>
    <t>lomme</t>
  </si>
  <si>
    <t>maskros</t>
  </si>
  <si>
    <t>molke, åker-</t>
  </si>
  <si>
    <t>målla, svin-</t>
  </si>
  <si>
    <t>målla, väg-</t>
  </si>
  <si>
    <t>måra, gul-</t>
  </si>
  <si>
    <t>måra, snärj-</t>
  </si>
  <si>
    <t>nässla, bränn-</t>
  </si>
  <si>
    <t>nässla, etter-</t>
  </si>
  <si>
    <t>näva, flik-</t>
  </si>
  <si>
    <t>näva, mjuk-</t>
  </si>
  <si>
    <t>näva, skat-</t>
  </si>
  <si>
    <t>näva, sparv-</t>
  </si>
  <si>
    <t>näva, stink-</t>
  </si>
  <si>
    <t>ogräs ospec</t>
  </si>
  <si>
    <t>penningört</t>
  </si>
  <si>
    <t>pilört, bitter-</t>
  </si>
  <si>
    <t>pilört, vanlig</t>
  </si>
  <si>
    <t>pilört, vatten-</t>
  </si>
  <si>
    <t>pilört, åker-</t>
  </si>
  <si>
    <t>plister, flik-</t>
  </si>
  <si>
    <t>plister, mjuk-</t>
  </si>
  <si>
    <t>plister, röd-</t>
  </si>
  <si>
    <t>plister, vit-</t>
  </si>
  <si>
    <t>potatis</t>
  </si>
  <si>
    <t>rajgräs, engelskt-</t>
  </si>
  <si>
    <t>rajgräs, ital-</t>
  </si>
  <si>
    <t>skriv in valfritt ogräs här</t>
  </si>
  <si>
    <t>raps, spill-</t>
  </si>
  <si>
    <t>svartkämpar</t>
  </si>
  <si>
    <t>renkavle</t>
  </si>
  <si>
    <t>klöver</t>
  </si>
  <si>
    <t>rättika, åker-</t>
  </si>
  <si>
    <t>nattskatta</t>
  </si>
  <si>
    <t>senap, väg-</t>
  </si>
  <si>
    <t>övriga ogräs</t>
  </si>
  <si>
    <t>senap, åker-</t>
  </si>
  <si>
    <t>syska, knöl-</t>
  </si>
  <si>
    <t>tistel, väg-</t>
  </si>
  <si>
    <t>tistel, åker-</t>
  </si>
  <si>
    <t>trampört</t>
  </si>
  <si>
    <t>trav, sand-</t>
  </si>
  <si>
    <t>törel, revorms-</t>
  </si>
  <si>
    <t>törel, räv-</t>
  </si>
  <si>
    <t>vallmo, korn-</t>
  </si>
  <si>
    <t>vallmo, råg-</t>
  </si>
  <si>
    <t>ven, åker-</t>
  </si>
  <si>
    <t>veronika, fält-</t>
  </si>
  <si>
    <t>veronika, maj-</t>
  </si>
  <si>
    <t>veronika, murgröns-</t>
  </si>
  <si>
    <t>veronika, åker-</t>
  </si>
  <si>
    <t>vete, spill-</t>
  </si>
  <si>
    <t>viol, styvmors-</t>
  </si>
  <si>
    <t>viol, åker-</t>
  </si>
  <si>
    <t>åkerbinda</t>
  </si>
  <si>
    <t>åkerkål</t>
  </si>
  <si>
    <t>åkervinda</t>
  </si>
  <si>
    <t xml:space="preserve"> </t>
  </si>
  <si>
    <t>*</t>
  </si>
  <si>
    <t>OBS! 0,1 = finns i obehandlad ruta men inte i ramen som är fastlagd</t>
  </si>
  <si>
    <t>* = har hittats i obehandlad ruta men inte i övriga rutor - jag kan omöjligt säga att det är 100% effekt i de andra rutorna</t>
  </si>
  <si>
    <t>L5-8010R</t>
  </si>
  <si>
    <t>310/19</t>
  </si>
  <si>
    <t>HH</t>
  </si>
  <si>
    <t>Obs - inget som hänt i fält - vädigt torrt inget regn i sikte // 2020-04-20 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</si>
</sst>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yyyy/mm/dd;@"/>
    <numFmt numFmtId="165" formatCode="yyyymmdd"/>
    <numFmt numFmtId="166" formatCode="0.0"/>
  </numFmts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3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8"/>
      <color rgb="FFFF000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b/>
      <sz val="7"/>
      <name val="Arial"/>
      <family val="2"/>
    </font>
    <font>
      <b/>
      <sz val="8"/>
      <color rgb="FFFF0000"/>
      <name val="Arial"/>
      <family val="2"/>
    </font>
    <font>
      <b/>
      <sz val="7"/>
      <color indexed="10"/>
      <name val="Arial"/>
      <family val="2"/>
    </font>
    <font>
      <sz val="7"/>
      <color indexed="10"/>
      <name val="Arial"/>
      <family val="2"/>
    </font>
    <font>
      <sz val="7"/>
      <name val="Times New Roman"/>
      <family val="1"/>
    </font>
    <font>
      <u/>
      <sz val="7"/>
      <name val="Arial"/>
      <family val="2"/>
    </font>
    <font>
      <u/>
      <sz val="10"/>
      <name val="Arial"/>
      <family val="2"/>
    </font>
    <font>
      <b/>
      <u/>
      <sz val="7"/>
      <name val="Arial"/>
      <family val="2"/>
    </font>
    <font>
      <i/>
      <sz val="8"/>
      <name val="Arial"/>
      <family val="2"/>
    </font>
    <font>
      <i/>
      <sz val="7"/>
      <name val="Arial"/>
      <family val="2"/>
    </font>
    <font>
      <sz val="7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60">
    <xf numFmtId="0" fontId="0" fillId="0" borderId="0" xfId="0"/>
    <xf numFmtId="0" fontId="2" fillId="0" borderId="1" xfId="1" applyFont="1" applyBorder="1" applyAlignment="1" applyProtection="1">
      <alignment vertical="top"/>
      <protection hidden="1"/>
    </xf>
    <xf numFmtId="0" fontId="2" fillId="0" borderId="3" xfId="1" applyFont="1" applyBorder="1" applyAlignment="1" applyProtection="1">
      <alignment vertical="top"/>
      <protection hidden="1"/>
    </xf>
    <xf numFmtId="0" fontId="1" fillId="0" borderId="2" xfId="1" applyBorder="1" applyProtection="1">
      <protection hidden="1"/>
    </xf>
    <xf numFmtId="0" fontId="2" fillId="0" borderId="2" xfId="1" applyFont="1" applyBorder="1" applyAlignment="1" applyProtection="1">
      <alignment vertical="top"/>
      <protection hidden="1"/>
    </xf>
    <xf numFmtId="0" fontId="2" fillId="0" borderId="4" xfId="1" applyFont="1" applyBorder="1" applyAlignment="1" applyProtection="1">
      <alignment vertical="top"/>
      <protection hidden="1"/>
    </xf>
    <xf numFmtId="0" fontId="2" fillId="0" borderId="1" xfId="1" applyFont="1" applyBorder="1" applyProtection="1">
      <protection hidden="1"/>
    </xf>
    <xf numFmtId="0" fontId="2" fillId="0" borderId="4" xfId="1" applyFont="1" applyBorder="1" applyProtection="1">
      <protection hidden="1"/>
    </xf>
    <xf numFmtId="0" fontId="2" fillId="0" borderId="3" xfId="1" applyFont="1" applyBorder="1" applyProtection="1">
      <protection hidden="1"/>
    </xf>
    <xf numFmtId="0" fontId="1" fillId="0" borderId="3" xfId="1" applyBorder="1" applyProtection="1">
      <protection hidden="1"/>
    </xf>
    <xf numFmtId="164" fontId="3" fillId="0" borderId="0" xfId="1" applyNumberFormat="1" applyFont="1" applyProtection="1">
      <protection hidden="1"/>
    </xf>
    <xf numFmtId="0" fontId="1" fillId="0" borderId="0" xfId="1" applyProtection="1">
      <protection hidden="1"/>
    </xf>
    <xf numFmtId="0" fontId="3" fillId="0" borderId="0" xfId="1" applyFont="1" applyProtection="1">
      <protection hidden="1"/>
    </xf>
    <xf numFmtId="0" fontId="5" fillId="0" borderId="5" xfId="1" applyFont="1" applyBorder="1" applyProtection="1">
      <protection hidden="1"/>
    </xf>
    <xf numFmtId="0" fontId="6" fillId="0" borderId="6" xfId="1" applyFont="1" applyBorder="1" applyProtection="1">
      <protection hidden="1"/>
    </xf>
    <xf numFmtId="0" fontId="5" fillId="0" borderId="6" xfId="1" applyFont="1" applyBorder="1" applyProtection="1">
      <protection hidden="1"/>
    </xf>
    <xf numFmtId="0" fontId="4" fillId="0" borderId="8" xfId="1" applyFont="1" applyBorder="1" applyAlignment="1" applyProtection="1">
      <alignment horizontal="right"/>
      <protection hidden="1"/>
    </xf>
    <xf numFmtId="0" fontId="7" fillId="0" borderId="9" xfId="1" applyFont="1" applyBorder="1" applyAlignment="1" applyProtection="1">
      <alignment horizontal="center"/>
      <protection hidden="1"/>
    </xf>
    <xf numFmtId="49" fontId="7" fillId="0" borderId="8" xfId="1" applyNumberFormat="1" applyFont="1" applyBorder="1" applyProtection="1">
      <protection hidden="1"/>
    </xf>
    <xf numFmtId="0" fontId="7" fillId="0" borderId="8" xfId="1" applyFont="1" applyBorder="1" applyProtection="1">
      <protection hidden="1"/>
    </xf>
    <xf numFmtId="0" fontId="7" fillId="0" borderId="7" xfId="1" applyFont="1" applyBorder="1" applyAlignment="1" applyProtection="1">
      <alignment wrapText="1"/>
      <protection hidden="1"/>
    </xf>
    <xf numFmtId="0" fontId="8" fillId="0" borderId="0" xfId="1" quotePrefix="1" applyFont="1" applyAlignment="1" applyProtection="1">
      <alignment horizontal="center"/>
      <protection hidden="1"/>
    </xf>
    <xf numFmtId="0" fontId="6" fillId="0" borderId="0" xfId="1" applyFont="1" applyProtection="1">
      <protection hidden="1"/>
    </xf>
    <xf numFmtId="0" fontId="8" fillId="0" borderId="0" xfId="1" applyFont="1" applyAlignment="1" applyProtection="1">
      <alignment horizontal="center"/>
      <protection hidden="1"/>
    </xf>
    <xf numFmtId="14" fontId="3" fillId="0" borderId="0" xfId="1" applyNumberFormat="1" applyFont="1" applyProtection="1">
      <protection hidden="1"/>
    </xf>
    <xf numFmtId="0" fontId="9" fillId="2" borderId="10" xfId="1" applyFont="1" applyFill="1" applyBorder="1" applyProtection="1">
      <protection hidden="1"/>
    </xf>
    <xf numFmtId="0" fontId="9" fillId="2" borderId="11" xfId="1" applyFont="1" applyFill="1" applyBorder="1" applyProtection="1">
      <protection hidden="1"/>
    </xf>
    <xf numFmtId="0" fontId="9" fillId="2" borderId="11" xfId="1" applyFont="1" applyFill="1" applyBorder="1" applyAlignment="1" applyProtection="1">
      <alignment horizontal="left"/>
      <protection hidden="1"/>
    </xf>
    <xf numFmtId="0" fontId="9" fillId="2" borderId="11" xfId="1" applyFont="1" applyFill="1" applyBorder="1" applyAlignment="1" applyProtection="1">
      <alignment horizontal="right"/>
      <protection hidden="1"/>
    </xf>
    <xf numFmtId="0" fontId="11" fillId="0" borderId="11" xfId="1" applyFont="1" applyBorder="1" applyAlignment="1" applyProtection="1">
      <alignment horizontal="left"/>
      <protection hidden="1"/>
    </xf>
    <xf numFmtId="0" fontId="11" fillId="0" borderId="11" xfId="1" applyFont="1" applyBorder="1" applyProtection="1">
      <protection hidden="1"/>
    </xf>
    <xf numFmtId="0" fontId="7" fillId="2" borderId="6" xfId="1" applyFont="1" applyFill="1" applyBorder="1" applyProtection="1">
      <protection hidden="1"/>
    </xf>
    <xf numFmtId="164" fontId="11" fillId="2" borderId="11" xfId="1" applyNumberFormat="1" applyFont="1" applyFill="1" applyBorder="1" applyAlignment="1" applyProtection="1">
      <alignment horizontal="center"/>
      <protection hidden="1"/>
    </xf>
    <xf numFmtId="164" fontId="11" fillId="2" borderId="6" xfId="1" applyNumberFormat="1" applyFont="1" applyFill="1" applyBorder="1" applyAlignment="1" applyProtection="1">
      <alignment horizontal="center"/>
      <protection hidden="1"/>
    </xf>
    <xf numFmtId="0" fontId="11" fillId="2" borderId="6" xfId="1" applyFont="1" applyFill="1" applyBorder="1" applyAlignment="1" applyProtection="1">
      <alignment horizontal="center"/>
      <protection hidden="1"/>
    </xf>
    <xf numFmtId="0" fontId="11" fillId="0" borderId="6" xfId="1" applyFont="1" applyBorder="1" applyAlignment="1" applyProtection="1">
      <alignment horizontal="center"/>
      <protection hidden="1"/>
    </xf>
    <xf numFmtId="0" fontId="11" fillId="0" borderId="11" xfId="1" applyFont="1" applyBorder="1" applyAlignment="1" applyProtection="1">
      <alignment horizontal="center"/>
      <protection hidden="1"/>
    </xf>
    <xf numFmtId="0" fontId="11" fillId="0" borderId="12" xfId="1" applyFont="1" applyBorder="1" applyAlignment="1" applyProtection="1">
      <alignment horizontal="center"/>
      <protection hidden="1"/>
    </xf>
    <xf numFmtId="0" fontId="7" fillId="0" borderId="0" xfId="1" applyFont="1" applyProtection="1">
      <protection hidden="1"/>
    </xf>
    <xf numFmtId="0" fontId="12" fillId="3" borderId="6" xfId="1" applyFont="1" applyFill="1" applyBorder="1" applyAlignment="1" applyProtection="1">
      <alignment horizontal="center" vertical="center"/>
      <protection hidden="1"/>
    </xf>
    <xf numFmtId="0" fontId="2" fillId="0" borderId="17" xfId="1" applyFont="1" applyBorder="1" applyAlignment="1" applyProtection="1">
      <alignment horizontal="center" wrapText="1"/>
      <protection hidden="1"/>
    </xf>
    <xf numFmtId="0" fontId="4" fillId="0" borderId="0" xfId="1" applyFont="1" applyProtection="1">
      <protection hidden="1"/>
    </xf>
    <xf numFmtId="165" fontId="1" fillId="0" borderId="18" xfId="1" applyNumberFormat="1" applyBorder="1" applyProtection="1">
      <protection hidden="1"/>
    </xf>
    <xf numFmtId="0" fontId="3" fillId="0" borderId="0" xfId="1" quotePrefix="1" applyFont="1" applyProtection="1">
      <protection hidden="1"/>
    </xf>
    <xf numFmtId="0" fontId="12" fillId="4" borderId="0" xfId="1" applyFont="1" applyFill="1" applyAlignment="1" applyProtection="1">
      <alignment horizontal="right" vertical="top" wrapText="1"/>
      <protection hidden="1"/>
    </xf>
    <xf numFmtId="0" fontId="2" fillId="4" borderId="15" xfId="1" applyFont="1" applyFill="1" applyBorder="1" applyProtection="1">
      <protection hidden="1"/>
    </xf>
    <xf numFmtId="0" fontId="2" fillId="4" borderId="6" xfId="1" applyFont="1" applyFill="1" applyBorder="1" applyAlignment="1" applyProtection="1">
      <alignment horizontal="center" textRotation="90"/>
      <protection hidden="1"/>
    </xf>
    <xf numFmtId="0" fontId="4" fillId="6" borderId="23" xfId="1" applyFont="1" applyFill="1" applyBorder="1" applyAlignment="1" applyProtection="1">
      <alignment horizontal="center"/>
      <protection hidden="1"/>
    </xf>
    <xf numFmtId="0" fontId="4" fillId="6" borderId="19" xfId="1" applyFont="1" applyFill="1" applyBorder="1" applyAlignment="1" applyProtection="1">
      <alignment horizontal="center"/>
      <protection hidden="1"/>
    </xf>
    <xf numFmtId="0" fontId="14" fillId="0" borderId="20" xfId="1" applyFont="1" applyBorder="1" applyAlignment="1" applyProtection="1">
      <alignment horizontal="center"/>
      <protection hidden="1"/>
    </xf>
    <xf numFmtId="0" fontId="14" fillId="0" borderId="11" xfId="1" applyFont="1" applyBorder="1" applyAlignment="1" applyProtection="1">
      <alignment horizontal="center"/>
      <protection hidden="1"/>
    </xf>
    <xf numFmtId="0" fontId="14" fillId="0" borderId="21" xfId="1" applyFont="1" applyBorder="1" applyAlignment="1" applyProtection="1">
      <alignment horizontal="center"/>
      <protection hidden="1"/>
    </xf>
    <xf numFmtId="0" fontId="2" fillId="0" borderId="15" xfId="1" applyFont="1" applyBorder="1" applyAlignment="1" applyProtection="1">
      <alignment textRotation="90"/>
      <protection hidden="1"/>
    </xf>
    <xf numFmtId="0" fontId="2" fillId="0" borderId="8" xfId="1" applyFont="1" applyBorder="1" applyAlignment="1" applyProtection="1">
      <alignment textRotation="90"/>
      <protection hidden="1"/>
    </xf>
    <xf numFmtId="0" fontId="2" fillId="0" borderId="5" xfId="1" applyFont="1" applyBorder="1" applyAlignment="1" applyProtection="1">
      <alignment textRotation="90"/>
      <protection hidden="1"/>
    </xf>
    <xf numFmtId="0" fontId="2" fillId="0" borderId="6" xfId="1" applyFont="1" applyBorder="1" applyAlignment="1" applyProtection="1">
      <alignment textRotation="90"/>
      <protection hidden="1"/>
    </xf>
    <xf numFmtId="0" fontId="3" fillId="7" borderId="27" xfId="1" applyFont="1" applyFill="1" applyBorder="1" applyProtection="1">
      <protection hidden="1"/>
    </xf>
    <xf numFmtId="0" fontId="3" fillId="4" borderId="28" xfId="1" applyFont="1" applyFill="1" applyBorder="1" applyAlignment="1" applyProtection="1">
      <alignment wrapText="1"/>
      <protection hidden="1"/>
    </xf>
    <xf numFmtId="0" fontId="1" fillId="0" borderId="15" xfId="1" applyBorder="1" applyProtection="1">
      <protection hidden="1"/>
    </xf>
    <xf numFmtId="0" fontId="1" fillId="0" borderId="8" xfId="1" applyBorder="1" applyAlignment="1" applyProtection="1">
      <alignment horizontal="center"/>
      <protection hidden="1"/>
    </xf>
    <xf numFmtId="0" fontId="1" fillId="0" borderId="5" xfId="1" quotePrefix="1" applyBorder="1" applyAlignment="1" applyProtection="1">
      <alignment horizontal="center"/>
      <protection hidden="1"/>
    </xf>
    <xf numFmtId="0" fontId="3" fillId="0" borderId="6" xfId="1" quotePrefix="1" applyFont="1" applyBorder="1" applyAlignment="1" applyProtection="1">
      <alignment horizontal="center"/>
      <protection hidden="1"/>
    </xf>
    <xf numFmtId="0" fontId="1" fillId="8" borderId="15" xfId="1" applyFill="1" applyBorder="1" applyProtection="1">
      <protection hidden="1"/>
    </xf>
    <xf numFmtId="0" fontId="1" fillId="0" borderId="28" xfId="1" applyBorder="1" applyProtection="1">
      <protection hidden="1"/>
    </xf>
    <xf numFmtId="0" fontId="1" fillId="0" borderId="29" xfId="1" applyBorder="1" applyProtection="1">
      <protection hidden="1"/>
    </xf>
    <xf numFmtId="0" fontId="2" fillId="0" borderId="0" xfId="1" applyFont="1" applyProtection="1">
      <protection hidden="1"/>
    </xf>
    <xf numFmtId="0" fontId="3" fillId="9" borderId="0" xfId="1" applyFont="1" applyFill="1" applyProtection="1">
      <protection hidden="1"/>
    </xf>
    <xf numFmtId="16" fontId="3" fillId="0" borderId="0" xfId="1" quotePrefix="1" applyNumberFormat="1" applyFont="1" applyProtection="1">
      <protection hidden="1"/>
    </xf>
    <xf numFmtId="0" fontId="1" fillId="8" borderId="27" xfId="1" applyFill="1" applyBorder="1" applyProtection="1">
      <protection hidden="1"/>
    </xf>
    <xf numFmtId="0" fontId="2" fillId="0" borderId="13" xfId="1" applyFont="1" applyBorder="1" applyProtection="1">
      <protection hidden="1"/>
    </xf>
    <xf numFmtId="0" fontId="2" fillId="0" borderId="7" xfId="1" applyFont="1" applyBorder="1" applyProtection="1">
      <protection hidden="1"/>
    </xf>
    <xf numFmtId="0" fontId="1" fillId="0" borderId="20" xfId="1" applyBorder="1" applyProtection="1">
      <protection hidden="1"/>
    </xf>
    <xf numFmtId="0" fontId="1" fillId="0" borderId="9" xfId="1" applyBorder="1" applyProtection="1">
      <protection hidden="1"/>
    </xf>
    <xf numFmtId="0" fontId="2" fillId="0" borderId="9" xfId="1" applyFont="1" applyBorder="1" applyAlignment="1" applyProtection="1">
      <alignment wrapText="1"/>
      <protection hidden="1"/>
    </xf>
    <xf numFmtId="0" fontId="1" fillId="0" borderId="9" xfId="1" applyBorder="1" applyAlignment="1" applyProtection="1">
      <alignment horizontal="left"/>
      <protection hidden="1"/>
    </xf>
    <xf numFmtId="0" fontId="1" fillId="0" borderId="9" xfId="1" quotePrefix="1" applyBorder="1" applyAlignment="1" applyProtection="1">
      <alignment horizontal="left" vertical="top"/>
      <protection hidden="1"/>
    </xf>
    <xf numFmtId="0" fontId="1" fillId="0" borderId="9" xfId="1" applyBorder="1" applyAlignment="1" applyProtection="1">
      <alignment horizontal="left" vertical="top"/>
      <protection hidden="1"/>
    </xf>
    <xf numFmtId="0" fontId="19" fillId="0" borderId="0" xfId="1" applyFont="1" applyProtection="1">
      <protection hidden="1"/>
    </xf>
    <xf numFmtId="0" fontId="2" fillId="0" borderId="30" xfId="1" applyFont="1" applyBorder="1" applyAlignment="1" applyProtection="1">
      <alignment wrapText="1"/>
      <protection hidden="1"/>
    </xf>
    <xf numFmtId="0" fontId="3" fillId="0" borderId="0" xfId="1" quotePrefix="1" applyFont="1" applyAlignment="1" applyProtection="1">
      <alignment horizontal="center" vertical="top"/>
      <protection hidden="1"/>
    </xf>
    <xf numFmtId="0" fontId="3" fillId="0" borderId="0" xfId="1" applyFont="1" applyAlignment="1" applyProtection="1">
      <alignment horizontal="center" vertical="top"/>
      <protection hidden="1"/>
    </xf>
    <xf numFmtId="0" fontId="2" fillId="0" borderId="30" xfId="1" applyFont="1" applyBorder="1" applyAlignment="1" applyProtection="1">
      <alignment vertical="top" wrapText="1"/>
      <protection hidden="1"/>
    </xf>
    <xf numFmtId="0" fontId="21" fillId="0" borderId="0" xfId="1" applyFont="1" applyAlignment="1" applyProtection="1">
      <alignment vertical="center"/>
      <protection hidden="1"/>
    </xf>
    <xf numFmtId="0" fontId="22" fillId="0" borderId="30" xfId="1" applyFont="1" applyBorder="1" applyAlignment="1" applyProtection="1">
      <alignment wrapText="1"/>
      <protection hidden="1"/>
    </xf>
    <xf numFmtId="0" fontId="2" fillId="0" borderId="15" xfId="1" applyFont="1" applyBorder="1" applyAlignment="1" applyProtection="1">
      <alignment vertical="center" wrapText="1"/>
      <protection hidden="1"/>
    </xf>
    <xf numFmtId="0" fontId="1" fillId="0" borderId="30" xfId="1" applyBorder="1" applyProtection="1">
      <protection hidden="1"/>
    </xf>
    <xf numFmtId="0" fontId="2" fillId="0" borderId="27" xfId="1" applyFont="1" applyBorder="1" applyAlignment="1" applyProtection="1">
      <alignment vertical="center" wrapText="1"/>
      <protection hidden="1"/>
    </xf>
    <xf numFmtId="0" fontId="1" fillId="8" borderId="31" xfId="1" applyFill="1" applyBorder="1" applyProtection="1">
      <protection hidden="1"/>
    </xf>
    <xf numFmtId="0" fontId="1" fillId="0" borderId="32" xfId="1" applyBorder="1" applyProtection="1">
      <protection hidden="1"/>
    </xf>
    <xf numFmtId="0" fontId="1" fillId="0" borderId="33" xfId="1" applyBorder="1" applyProtection="1">
      <protection hidden="1"/>
    </xf>
    <xf numFmtId="0" fontId="1" fillId="0" borderId="16" xfId="1" applyBorder="1" applyProtection="1">
      <protection hidden="1"/>
    </xf>
    <xf numFmtId="0" fontId="1" fillId="0" borderId="17" xfId="1" applyBorder="1" applyProtection="1">
      <protection hidden="1"/>
    </xf>
    <xf numFmtId="0" fontId="2" fillId="0" borderId="34" xfId="1" applyFont="1" applyBorder="1" applyAlignment="1" applyProtection="1">
      <alignment vertical="center" wrapText="1"/>
      <protection hidden="1"/>
    </xf>
    <xf numFmtId="0" fontId="2" fillId="0" borderId="9" xfId="1" applyFont="1" applyBorder="1" applyAlignment="1" applyProtection="1">
      <alignment vertical="center" wrapText="1"/>
      <protection hidden="1"/>
    </xf>
    <xf numFmtId="0" fontId="2" fillId="0" borderId="31" xfId="1" applyFont="1" applyBorder="1" applyAlignment="1" applyProtection="1">
      <alignment vertical="center" wrapText="1"/>
      <protection hidden="1"/>
    </xf>
    <xf numFmtId="0" fontId="23" fillId="0" borderId="30" xfId="1" applyFont="1" applyBorder="1" applyAlignment="1" applyProtection="1">
      <alignment wrapText="1"/>
      <protection hidden="1"/>
    </xf>
    <xf numFmtId="0" fontId="2" fillId="10" borderId="9" xfId="1" applyFont="1" applyFill="1" applyBorder="1" applyProtection="1">
      <protection hidden="1"/>
    </xf>
    <xf numFmtId="0" fontId="1" fillId="0" borderId="0" xfId="2" applyProtection="1">
      <protection hidden="1"/>
    </xf>
    <xf numFmtId="0" fontId="3" fillId="0" borderId="0" xfId="2" applyFont="1" applyProtection="1">
      <protection hidden="1"/>
    </xf>
    <xf numFmtId="0" fontId="2" fillId="0" borderId="18" xfId="1" applyFont="1" applyBorder="1" applyProtection="1">
      <protection hidden="1"/>
    </xf>
    <xf numFmtId="0" fontId="3" fillId="0" borderId="0" xfId="1" applyFont="1" applyBorder="1" applyProtection="1">
      <protection hidden="1"/>
    </xf>
    <xf numFmtId="0" fontId="1" fillId="0" borderId="0" xfId="1" applyBorder="1" applyProtection="1">
      <protection hidden="1"/>
    </xf>
    <xf numFmtId="0" fontId="6" fillId="0" borderId="0" xfId="1" applyFont="1" applyBorder="1" applyProtection="1">
      <protection hidden="1"/>
    </xf>
    <xf numFmtId="0" fontId="7" fillId="0" borderId="0" xfId="1" applyFont="1" applyBorder="1" applyProtection="1">
      <protection hidden="1"/>
    </xf>
    <xf numFmtId="0" fontId="17" fillId="0" borderId="0" xfId="1" applyFont="1" applyBorder="1" applyProtection="1">
      <protection hidden="1"/>
    </xf>
    <xf numFmtId="166" fontId="3" fillId="0" borderId="0" xfId="1" applyNumberFormat="1" applyFont="1" applyBorder="1" applyProtection="1">
      <protection hidden="1"/>
    </xf>
    <xf numFmtId="0" fontId="3" fillId="0" borderId="0" xfId="2" applyFont="1" applyBorder="1" applyProtection="1">
      <protection hidden="1"/>
    </xf>
    <xf numFmtId="0" fontId="1" fillId="0" borderId="0" xfId="2" applyBorder="1" applyProtection="1">
      <protection hidden="1"/>
    </xf>
    <xf numFmtId="0" fontId="1" fillId="10" borderId="5" xfId="1" quotePrefix="1" applyFill="1" applyBorder="1" applyAlignment="1" applyProtection="1">
      <alignment horizontal="center"/>
      <protection hidden="1"/>
    </xf>
    <xf numFmtId="0" fontId="7" fillId="10" borderId="0" xfId="1" applyFont="1" applyFill="1" applyBorder="1" applyProtection="1">
      <protection hidden="1"/>
    </xf>
    <xf numFmtId="0" fontId="7" fillId="10" borderId="0" xfId="1" applyFont="1" applyFill="1" applyProtection="1">
      <protection hidden="1"/>
    </xf>
    <xf numFmtId="0" fontId="1" fillId="10" borderId="0" xfId="1" applyFill="1" applyProtection="1">
      <protection hidden="1"/>
    </xf>
    <xf numFmtId="0" fontId="1" fillId="10" borderId="0" xfId="1" applyFont="1" applyFill="1" applyProtection="1">
      <protection hidden="1"/>
    </xf>
    <xf numFmtId="0" fontId="1" fillId="4" borderId="22" xfId="1" applyFill="1" applyBorder="1" applyAlignment="1" applyProtection="1">
      <alignment horizontal="center" vertical="top"/>
      <protection hidden="1"/>
    </xf>
    <xf numFmtId="0" fontId="1" fillId="4" borderId="24" xfId="1" applyFill="1" applyBorder="1" applyAlignment="1" applyProtection="1">
      <alignment horizontal="center" vertical="top"/>
      <protection hidden="1"/>
    </xf>
    <xf numFmtId="0" fontId="11" fillId="5" borderId="11" xfId="1" applyFont="1" applyFill="1" applyBorder="1" applyAlignment="1" applyProtection="1">
      <alignment horizontal="center"/>
      <protection hidden="1"/>
    </xf>
    <xf numFmtId="0" fontId="11" fillId="5" borderId="21" xfId="1" applyFont="1" applyFill="1" applyBorder="1" applyAlignment="1" applyProtection="1">
      <alignment horizontal="center"/>
      <protection hidden="1"/>
    </xf>
    <xf numFmtId="0" fontId="14" fillId="0" borderId="20" xfId="1" applyFont="1" applyBorder="1" applyAlignment="1" applyProtection="1">
      <alignment horizontal="center"/>
      <protection hidden="1"/>
    </xf>
    <xf numFmtId="0" fontId="14" fillId="0" borderId="11" xfId="1" applyFont="1" applyBorder="1" applyAlignment="1" applyProtection="1">
      <alignment horizontal="center"/>
      <protection hidden="1"/>
    </xf>
    <xf numFmtId="0" fontId="14" fillId="0" borderId="21" xfId="1" applyFont="1" applyBorder="1" applyAlignment="1" applyProtection="1">
      <alignment horizontal="center"/>
      <protection hidden="1"/>
    </xf>
    <xf numFmtId="0" fontId="15" fillId="0" borderId="25" xfId="1" quotePrefix="1" applyFont="1" applyBorder="1" applyAlignment="1" applyProtection="1">
      <alignment horizontal="left" vertical="top" wrapText="1"/>
      <protection hidden="1"/>
    </xf>
    <xf numFmtId="0" fontId="16" fillId="0" borderId="26" xfId="1" applyFont="1" applyBorder="1" applyAlignment="1" applyProtection="1">
      <alignment horizontal="left" vertical="top" wrapText="1"/>
      <protection hidden="1"/>
    </xf>
    <xf numFmtId="0" fontId="16" fillId="0" borderId="13" xfId="1" applyFont="1" applyBorder="1" applyAlignment="1" applyProtection="1">
      <alignment horizontal="left" vertical="top" wrapText="1"/>
      <protection hidden="1"/>
    </xf>
    <xf numFmtId="0" fontId="16" fillId="0" borderId="14" xfId="1" applyFont="1" applyBorder="1" applyAlignment="1" applyProtection="1">
      <alignment horizontal="left" vertical="top" wrapText="1"/>
      <protection hidden="1"/>
    </xf>
    <xf numFmtId="0" fontId="2" fillId="10" borderId="1" xfId="1" applyFont="1" applyFill="1" applyBorder="1" applyAlignment="1" applyProtection="1">
      <alignment horizontal="left" vertical="top" wrapText="1"/>
      <protection hidden="1"/>
    </xf>
    <xf numFmtId="0" fontId="2" fillId="10" borderId="3" xfId="1" applyFont="1" applyFill="1" applyBorder="1" applyAlignment="1" applyProtection="1">
      <alignment horizontal="left" vertical="top" wrapText="1"/>
      <protection hidden="1"/>
    </xf>
    <xf numFmtId="0" fontId="2" fillId="10" borderId="5" xfId="1" applyFont="1" applyFill="1" applyBorder="1" applyAlignment="1" applyProtection="1">
      <alignment horizontal="left" vertical="top" wrapText="1"/>
      <protection hidden="1"/>
    </xf>
    <xf numFmtId="0" fontId="2" fillId="10" borderId="7" xfId="1" applyFont="1" applyFill="1" applyBorder="1" applyAlignment="1" applyProtection="1">
      <alignment horizontal="left" vertical="top" wrapText="1"/>
      <protection hidden="1"/>
    </xf>
    <xf numFmtId="0" fontId="13" fillId="0" borderId="15" xfId="1" applyFont="1" applyBorder="1" applyAlignment="1" applyProtection="1">
      <alignment horizontal="center" wrapText="1"/>
      <protection hidden="1"/>
    </xf>
    <xf numFmtId="0" fontId="13" fillId="0" borderId="16" xfId="1" applyFont="1" applyBorder="1" applyAlignment="1" applyProtection="1">
      <alignment horizontal="center" wrapText="1"/>
      <protection hidden="1"/>
    </xf>
    <xf numFmtId="0" fontId="12" fillId="4" borderId="19" xfId="1" applyFont="1" applyFill="1" applyBorder="1" applyAlignment="1" applyProtection="1">
      <alignment horizontal="right" vertical="top" wrapText="1"/>
      <protection hidden="1"/>
    </xf>
    <xf numFmtId="0" fontId="12" fillId="4" borderId="0" xfId="1" applyFont="1" applyFill="1" applyAlignment="1" applyProtection="1">
      <alignment horizontal="right" vertical="top" wrapText="1"/>
      <protection hidden="1"/>
    </xf>
    <xf numFmtId="0" fontId="12" fillId="4" borderId="18" xfId="1" applyFont="1" applyFill="1" applyBorder="1" applyAlignment="1" applyProtection="1">
      <alignment horizontal="right" vertical="top" wrapText="1"/>
      <protection hidden="1"/>
    </xf>
    <xf numFmtId="0" fontId="3" fillId="5" borderId="20" xfId="1" applyFont="1" applyFill="1" applyBorder="1" applyAlignment="1" applyProtection="1">
      <alignment horizontal="center" vertical="center"/>
      <protection hidden="1"/>
    </xf>
    <xf numFmtId="0" fontId="3" fillId="5" borderId="21" xfId="1" applyFont="1" applyFill="1" applyBorder="1" applyAlignment="1" applyProtection="1">
      <alignment horizontal="center" vertical="center"/>
      <protection hidden="1"/>
    </xf>
    <xf numFmtId="0" fontId="2" fillId="0" borderId="1" xfId="1" applyFont="1" applyBorder="1" applyAlignment="1" applyProtection="1">
      <alignment vertical="top"/>
      <protection hidden="1"/>
    </xf>
    <xf numFmtId="0" fontId="2" fillId="0" borderId="2" xfId="1" applyFont="1" applyBorder="1" applyAlignment="1" applyProtection="1">
      <alignment vertical="top"/>
      <protection hidden="1"/>
    </xf>
    <xf numFmtId="0" fontId="2" fillId="0" borderId="3" xfId="1" applyFont="1" applyBorder="1" applyAlignment="1" applyProtection="1">
      <alignment vertical="top"/>
      <protection hidden="1"/>
    </xf>
    <xf numFmtId="0" fontId="4" fillId="0" borderId="5" xfId="1" applyFont="1" applyBorder="1" applyAlignment="1" applyProtection="1">
      <alignment vertical="center" wrapText="1"/>
      <protection hidden="1"/>
    </xf>
    <xf numFmtId="0" fontId="4" fillId="0" borderId="6" xfId="1" applyFont="1" applyBorder="1" applyAlignment="1" applyProtection="1">
      <alignment vertical="center" wrapText="1"/>
      <protection hidden="1"/>
    </xf>
    <xf numFmtId="0" fontId="4" fillId="0" borderId="7" xfId="1" applyFont="1" applyBorder="1" applyAlignment="1" applyProtection="1">
      <alignment vertical="center" wrapText="1"/>
      <protection hidden="1"/>
    </xf>
    <xf numFmtId="0" fontId="4" fillId="0" borderId="5" xfId="1" applyFont="1" applyBorder="1" applyAlignment="1" applyProtection="1">
      <alignment horizontal="center" vertical="center" wrapText="1"/>
      <protection hidden="1"/>
    </xf>
    <xf numFmtId="0" fontId="4" fillId="0" borderId="7" xfId="1" applyFont="1" applyBorder="1" applyAlignment="1" applyProtection="1">
      <alignment horizontal="center" vertical="center" wrapText="1"/>
      <protection hidden="1"/>
    </xf>
    <xf numFmtId="164" fontId="7" fillId="0" borderId="5" xfId="1" applyNumberFormat="1" applyFont="1" applyBorder="1" applyAlignment="1" applyProtection="1">
      <alignment horizontal="center"/>
      <protection hidden="1"/>
    </xf>
    <xf numFmtId="164" fontId="7" fillId="0" borderId="7" xfId="1" applyNumberFormat="1" applyFont="1" applyBorder="1" applyAlignment="1" applyProtection="1">
      <alignment horizontal="center"/>
      <protection hidden="1"/>
    </xf>
    <xf numFmtId="0" fontId="10" fillId="0" borderId="10" xfId="1" applyFont="1" applyBorder="1" applyAlignment="1" applyProtection="1">
      <alignment horizontal="right"/>
      <protection hidden="1"/>
    </xf>
    <xf numFmtId="0" fontId="10" fillId="0" borderId="11" xfId="1" applyFont="1" applyBorder="1" applyAlignment="1" applyProtection="1">
      <alignment horizontal="right"/>
      <protection hidden="1"/>
    </xf>
    <xf numFmtId="0" fontId="12" fillId="3" borderId="13" xfId="1" applyFont="1" applyFill="1" applyBorder="1" applyAlignment="1" applyProtection="1">
      <alignment horizontal="center" vertical="center"/>
      <protection hidden="1"/>
    </xf>
    <xf numFmtId="0" fontId="12" fillId="3" borderId="6" xfId="1" applyFont="1" applyFill="1" applyBorder="1" applyAlignment="1" applyProtection="1">
      <alignment horizontal="center" vertical="center"/>
      <protection hidden="1"/>
    </xf>
    <xf numFmtId="0" fontId="12" fillId="3" borderId="14" xfId="1" applyFont="1" applyFill="1" applyBorder="1" applyAlignment="1" applyProtection="1">
      <alignment horizontal="center" vertical="center"/>
      <protection hidden="1"/>
    </xf>
    <xf numFmtId="0" fontId="4" fillId="6" borderId="0" xfId="1" applyFont="1" applyFill="1" applyBorder="1" applyAlignment="1" applyProtection="1">
      <alignment horizontal="center"/>
      <protection hidden="1"/>
    </xf>
    <xf numFmtId="0" fontId="1" fillId="4" borderId="18" xfId="1" applyFill="1" applyBorder="1" applyAlignment="1" applyProtection="1">
      <alignment horizontal="center" vertical="top"/>
      <protection hidden="1"/>
    </xf>
    <xf numFmtId="0" fontId="15" fillId="0" borderId="19" xfId="1" quotePrefix="1" applyFont="1" applyBorder="1" applyAlignment="1" applyProtection="1">
      <alignment horizontal="left" vertical="top" wrapText="1"/>
      <protection hidden="1"/>
    </xf>
    <xf numFmtId="0" fontId="16" fillId="0" borderId="18" xfId="1" applyFont="1" applyBorder="1" applyAlignment="1" applyProtection="1">
      <alignment horizontal="left" vertical="top" wrapText="1"/>
      <protection hidden="1"/>
    </xf>
    <xf numFmtId="0" fontId="2" fillId="0" borderId="15" xfId="1" applyFont="1" applyFill="1" applyBorder="1" applyProtection="1">
      <protection hidden="1"/>
    </xf>
    <xf numFmtId="0" fontId="2" fillId="0" borderId="6" xfId="1" applyFont="1" applyFill="1" applyBorder="1" applyAlignment="1" applyProtection="1">
      <alignment horizontal="center" textRotation="90"/>
      <protection hidden="1"/>
    </xf>
    <xf numFmtId="0" fontId="4" fillId="0" borderId="0" xfId="1" applyFont="1" applyFill="1" applyBorder="1" applyAlignment="1" applyProtection="1">
      <alignment horizontal="center"/>
      <protection hidden="1"/>
    </xf>
    <xf numFmtId="0" fontId="2" fillId="4" borderId="35" xfId="1" applyFont="1" applyFill="1" applyBorder="1" applyProtection="1">
      <protection hidden="1"/>
    </xf>
    <xf numFmtId="0" fontId="2" fillId="4" borderId="0" xfId="1" applyFont="1" applyFill="1" applyBorder="1" applyAlignment="1" applyProtection="1">
      <alignment horizontal="center" textRotation="90"/>
      <protection hidden="1"/>
    </xf>
    <xf numFmtId="0" fontId="4" fillId="6" borderId="36" xfId="1" applyFont="1" applyFill="1" applyBorder="1" applyAlignment="1" applyProtection="1">
      <alignment horizontal="center"/>
      <protection hidden="1"/>
    </xf>
  </cellXfs>
  <cellStyles count="3">
    <cellStyle name="Normal" xfId="0" builtinId="0"/>
    <cellStyle name="Normal 2 2" xfId="1" xr:uid="{5AB0AA16-5D35-4F7F-BE5E-044D894A4DA2}"/>
    <cellStyle name="Normal 3" xfId="2" xr:uid="{55F17E60-3AF1-4831-83F3-9769B8EB9DF5}"/>
  </cellStyles>
  <dxfs count="4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ennartp.HS_BORGEBY\Dropbox\Best&#228;llningsf&#246;rs&#246;k%202016\Husec\HUI116%20f-journ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F&#246;rs&#246;ken\1.Borgeby\1.F&#246;rs&#246;k%202019\Fr&#229;n%20DB%202019\Best&#228;llningsf&#246;rs&#246;k%202019\Nordisk%20Alkali%202019\HS19008%20Marieholm\H19BRSNW02NA-SE01%20HS19008%20F-journal%20(Konfliktkopia%20f&#246;r%20HST10-MP07FDCL%202019-04-29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f"/>
      <sheetName val="Instr-NY"/>
      <sheetName val="Rapp"/>
      <sheetName val="Led"/>
      <sheetName val="PM"/>
      <sheetName val="Results"/>
      <sheetName val="Jordprov"/>
      <sheetName val="Check"/>
      <sheetName val="Fältkort"/>
      <sheetName val="Sprutj"/>
      <sheetName val="Avvik"/>
      <sheetName val="SOP1"/>
      <sheetName val="F1"/>
      <sheetName val="F2"/>
      <sheetName val="F3"/>
      <sheetName val="F4"/>
      <sheetName val="F5"/>
      <sheetName val="F6"/>
      <sheetName val="Grad"/>
      <sheetName val="G1"/>
      <sheetName val="G2"/>
      <sheetName val="G3"/>
      <sheetName val="G4"/>
      <sheetName val="G5"/>
      <sheetName val="G6"/>
      <sheetName val="Skörd"/>
      <sheetName val="Blad1"/>
    </sheetNames>
    <sheetDataSet>
      <sheetData sheetId="0" refreshError="1"/>
      <sheetData sheetId="1" refreshError="1"/>
      <sheetData sheetId="2" refreshError="1"/>
      <sheetData sheetId="3" refreshError="1">
        <row r="2">
          <cell r="D2">
            <v>1</v>
          </cell>
          <cell r="H2" t="str">
            <v>1-01</v>
          </cell>
        </row>
        <row r="3">
          <cell r="H3" t="str">
            <v>1-05</v>
          </cell>
        </row>
        <row r="4">
          <cell r="H4" t="str">
            <v>1-03</v>
          </cell>
        </row>
        <row r="5">
          <cell r="H5" t="str">
            <v>1-07</v>
          </cell>
        </row>
        <row r="6">
          <cell r="H6" t="str">
            <v>1-02</v>
          </cell>
        </row>
        <row r="7">
          <cell r="H7" t="str">
            <v>1-09</v>
          </cell>
        </row>
        <row r="8">
          <cell r="H8" t="str">
            <v>1-04</v>
          </cell>
        </row>
        <row r="9">
          <cell r="H9" t="str">
            <v>1-08</v>
          </cell>
        </row>
        <row r="10">
          <cell r="H10" t="str">
            <v>1-06</v>
          </cell>
        </row>
        <row r="11">
          <cell r="H11" t="str">
            <v>2-07</v>
          </cell>
        </row>
        <row r="12">
          <cell r="H12" t="str">
            <v>2-02</v>
          </cell>
        </row>
        <row r="13">
          <cell r="H13" t="str">
            <v>2-05</v>
          </cell>
        </row>
        <row r="14">
          <cell r="H14" t="str">
            <v>2-03</v>
          </cell>
        </row>
        <row r="15">
          <cell r="H15" t="str">
            <v>2-08</v>
          </cell>
        </row>
        <row r="16">
          <cell r="H16" t="str">
            <v>2-04</v>
          </cell>
        </row>
        <row r="17">
          <cell r="H17" t="str">
            <v>2-06</v>
          </cell>
        </row>
        <row r="18">
          <cell r="H18" t="str">
            <v>2-01</v>
          </cell>
        </row>
        <row r="19">
          <cell r="H19" t="str">
            <v>2-09</v>
          </cell>
        </row>
        <row r="20">
          <cell r="H20" t="str">
            <v>3-04</v>
          </cell>
        </row>
        <row r="21">
          <cell r="H21" t="str">
            <v>3-08</v>
          </cell>
        </row>
        <row r="22">
          <cell r="H22" t="str">
            <v>3-06</v>
          </cell>
        </row>
        <row r="23">
          <cell r="H23" t="str">
            <v>3-09</v>
          </cell>
        </row>
        <row r="24">
          <cell r="H24" t="str">
            <v>3-07</v>
          </cell>
        </row>
        <row r="25">
          <cell r="H25" t="str">
            <v>3-01</v>
          </cell>
        </row>
        <row r="26">
          <cell r="H26" t="str">
            <v>3-02</v>
          </cell>
        </row>
        <row r="27">
          <cell r="H27" t="str">
            <v>3-03</v>
          </cell>
        </row>
        <row r="28">
          <cell r="H28" t="str">
            <v>3-05</v>
          </cell>
        </row>
        <row r="29">
          <cell r="H29" t="str">
            <v>4-09</v>
          </cell>
        </row>
        <row r="30">
          <cell r="H30" t="str">
            <v>4-06</v>
          </cell>
        </row>
        <row r="31">
          <cell r="H31" t="str">
            <v>4-08</v>
          </cell>
        </row>
        <row r="32">
          <cell r="H32" t="str">
            <v>4-01</v>
          </cell>
        </row>
        <row r="33">
          <cell r="H33" t="str">
            <v>4-04</v>
          </cell>
        </row>
        <row r="34">
          <cell r="H34" t="str">
            <v>4-03</v>
          </cell>
        </row>
        <row r="35">
          <cell r="H35" t="str">
            <v>4-05</v>
          </cell>
        </row>
        <row r="36">
          <cell r="H36" t="str">
            <v>4-02</v>
          </cell>
        </row>
        <row r="37">
          <cell r="H37" t="str">
            <v>4-07</v>
          </cell>
        </row>
        <row r="38">
          <cell r="H38">
            <v>1</v>
          </cell>
        </row>
        <row r="39">
          <cell r="H39">
            <v>1</v>
          </cell>
        </row>
        <row r="40">
          <cell r="H40">
            <v>1</v>
          </cell>
        </row>
        <row r="41">
          <cell r="H41">
            <v>1</v>
          </cell>
        </row>
        <row r="42">
          <cell r="H42">
            <v>1</v>
          </cell>
        </row>
        <row r="43">
          <cell r="H43">
            <v>1</v>
          </cell>
        </row>
        <row r="44">
          <cell r="H44">
            <v>1</v>
          </cell>
        </row>
        <row r="45">
          <cell r="H45">
            <v>1</v>
          </cell>
        </row>
        <row r="46">
          <cell r="H46">
            <v>1</v>
          </cell>
        </row>
        <row r="47">
          <cell r="H47">
            <v>1</v>
          </cell>
        </row>
        <row r="48">
          <cell r="H48">
            <v>1</v>
          </cell>
        </row>
        <row r="49">
          <cell r="H49">
            <v>1</v>
          </cell>
        </row>
        <row r="50">
          <cell r="H50">
            <v>1</v>
          </cell>
        </row>
        <row r="51">
          <cell r="H51">
            <v>1</v>
          </cell>
        </row>
        <row r="52">
          <cell r="H52">
            <v>1</v>
          </cell>
        </row>
        <row r="53">
          <cell r="H53">
            <v>1</v>
          </cell>
        </row>
        <row r="54">
          <cell r="H54">
            <v>1</v>
          </cell>
        </row>
        <row r="55">
          <cell r="H55">
            <v>1</v>
          </cell>
        </row>
        <row r="56">
          <cell r="H56">
            <v>1</v>
          </cell>
        </row>
        <row r="57">
          <cell r="H57">
            <v>1</v>
          </cell>
        </row>
        <row r="58">
          <cell r="H58">
            <v>1</v>
          </cell>
        </row>
        <row r="59">
          <cell r="H59">
            <v>1</v>
          </cell>
        </row>
        <row r="60">
          <cell r="H60">
            <v>1</v>
          </cell>
        </row>
        <row r="61">
          <cell r="H61">
            <v>1</v>
          </cell>
        </row>
        <row r="62">
          <cell r="H62">
            <v>1</v>
          </cell>
        </row>
        <row r="63">
          <cell r="H63">
            <v>1</v>
          </cell>
        </row>
        <row r="64">
          <cell r="H64">
            <v>1</v>
          </cell>
        </row>
        <row r="65">
          <cell r="H65">
            <v>1</v>
          </cell>
        </row>
        <row r="66">
          <cell r="E66">
            <v>1</v>
          </cell>
          <cell r="F66">
            <v>1</v>
          </cell>
          <cell r="H66">
            <v>1</v>
          </cell>
        </row>
        <row r="67">
          <cell r="E67">
            <v>1</v>
          </cell>
          <cell r="F67">
            <v>1</v>
          </cell>
          <cell r="H67">
            <v>1</v>
          </cell>
        </row>
        <row r="68">
          <cell r="E68">
            <v>1</v>
          </cell>
          <cell r="F68">
            <v>1</v>
          </cell>
          <cell r="H68">
            <v>1</v>
          </cell>
        </row>
        <row r="69">
          <cell r="E69">
            <v>1</v>
          </cell>
          <cell r="F69">
            <v>1</v>
          </cell>
          <cell r="H69">
            <v>1</v>
          </cell>
        </row>
        <row r="70">
          <cell r="E70">
            <v>1</v>
          </cell>
          <cell r="F70">
            <v>1</v>
          </cell>
          <cell r="H70">
            <v>1</v>
          </cell>
        </row>
        <row r="71">
          <cell r="E71">
            <v>1</v>
          </cell>
          <cell r="F71">
            <v>1</v>
          </cell>
          <cell r="H71">
            <v>1</v>
          </cell>
        </row>
        <row r="72">
          <cell r="E72">
            <v>1</v>
          </cell>
          <cell r="F72">
            <v>1</v>
          </cell>
          <cell r="H72">
            <v>1</v>
          </cell>
        </row>
        <row r="73">
          <cell r="E73">
            <v>1</v>
          </cell>
          <cell r="F73">
            <v>1</v>
          </cell>
          <cell r="H73">
            <v>1</v>
          </cell>
        </row>
        <row r="74">
          <cell r="E74">
            <v>1</v>
          </cell>
          <cell r="F74">
            <v>1</v>
          </cell>
          <cell r="H74">
            <v>1</v>
          </cell>
        </row>
        <row r="75">
          <cell r="E75">
            <v>1</v>
          </cell>
          <cell r="F75">
            <v>1</v>
          </cell>
          <cell r="H75">
            <v>1</v>
          </cell>
        </row>
        <row r="76">
          <cell r="E76">
            <v>1</v>
          </cell>
          <cell r="F76">
            <v>1</v>
          </cell>
          <cell r="H76">
            <v>1</v>
          </cell>
        </row>
        <row r="77">
          <cell r="E77">
            <v>1</v>
          </cell>
          <cell r="F77">
            <v>1</v>
          </cell>
          <cell r="H77">
            <v>1</v>
          </cell>
        </row>
        <row r="78">
          <cell r="E78">
            <v>1</v>
          </cell>
          <cell r="F78">
            <v>1</v>
          </cell>
          <cell r="H78">
            <v>1</v>
          </cell>
        </row>
        <row r="79">
          <cell r="E79">
            <v>1</v>
          </cell>
          <cell r="F79">
            <v>1</v>
          </cell>
          <cell r="H79">
            <v>1</v>
          </cell>
        </row>
        <row r="80">
          <cell r="E80">
            <v>1</v>
          </cell>
          <cell r="F80">
            <v>1</v>
          </cell>
          <cell r="H80">
            <v>1</v>
          </cell>
        </row>
        <row r="81">
          <cell r="E81">
            <v>1</v>
          </cell>
          <cell r="F81">
            <v>1</v>
          </cell>
          <cell r="H81">
            <v>1</v>
          </cell>
        </row>
        <row r="82">
          <cell r="E82">
            <v>1</v>
          </cell>
          <cell r="F82">
            <v>1</v>
          </cell>
          <cell r="H82">
            <v>1</v>
          </cell>
        </row>
        <row r="83">
          <cell r="E83">
            <v>1</v>
          </cell>
          <cell r="F83">
            <v>1</v>
          </cell>
          <cell r="H83">
            <v>1</v>
          </cell>
        </row>
        <row r="84">
          <cell r="E84">
            <v>1</v>
          </cell>
          <cell r="F84">
            <v>1</v>
          </cell>
          <cell r="H84">
            <v>1</v>
          </cell>
        </row>
        <row r="85">
          <cell r="E85">
            <v>1</v>
          </cell>
          <cell r="F85">
            <v>1</v>
          </cell>
          <cell r="H85">
            <v>1</v>
          </cell>
        </row>
        <row r="86">
          <cell r="E86">
            <v>1</v>
          </cell>
          <cell r="F86">
            <v>1</v>
          </cell>
          <cell r="H86">
            <v>1</v>
          </cell>
        </row>
        <row r="87">
          <cell r="E87">
            <v>1</v>
          </cell>
          <cell r="F87">
            <v>1</v>
          </cell>
          <cell r="H87">
            <v>1</v>
          </cell>
        </row>
        <row r="88">
          <cell r="E88">
            <v>1</v>
          </cell>
          <cell r="F88">
            <v>1</v>
          </cell>
          <cell r="H88">
            <v>1</v>
          </cell>
        </row>
        <row r="89">
          <cell r="E89">
            <v>1</v>
          </cell>
          <cell r="F89">
            <v>1</v>
          </cell>
          <cell r="H89">
            <v>1</v>
          </cell>
        </row>
        <row r="90">
          <cell r="E90">
            <v>1</v>
          </cell>
          <cell r="F90">
            <v>1</v>
          </cell>
          <cell r="H90">
            <v>1</v>
          </cell>
        </row>
        <row r="91">
          <cell r="E91">
            <v>1</v>
          </cell>
          <cell r="F91">
            <v>1</v>
          </cell>
          <cell r="H91">
            <v>1</v>
          </cell>
        </row>
        <row r="92">
          <cell r="E92">
            <v>1</v>
          </cell>
          <cell r="F92">
            <v>1</v>
          </cell>
          <cell r="H92">
            <v>1</v>
          </cell>
        </row>
        <row r="93">
          <cell r="E93">
            <v>1</v>
          </cell>
          <cell r="F93">
            <v>1</v>
          </cell>
          <cell r="H93">
            <v>1</v>
          </cell>
        </row>
        <row r="94">
          <cell r="E94">
            <v>1</v>
          </cell>
          <cell r="F94">
            <v>1</v>
          </cell>
          <cell r="H94">
            <v>1</v>
          </cell>
        </row>
        <row r="95">
          <cell r="E95">
            <v>1</v>
          </cell>
          <cell r="F95">
            <v>1</v>
          </cell>
          <cell r="H95">
            <v>1</v>
          </cell>
        </row>
        <row r="96">
          <cell r="E96">
            <v>1</v>
          </cell>
          <cell r="F96">
            <v>1</v>
          </cell>
          <cell r="H96">
            <v>1</v>
          </cell>
        </row>
        <row r="97">
          <cell r="E97">
            <v>1</v>
          </cell>
          <cell r="F97">
            <v>1</v>
          </cell>
          <cell r="H97">
            <v>1</v>
          </cell>
        </row>
        <row r="98">
          <cell r="E98">
            <v>1</v>
          </cell>
          <cell r="F98">
            <v>1</v>
          </cell>
          <cell r="H98">
            <v>1</v>
          </cell>
        </row>
        <row r="99">
          <cell r="E99">
            <v>1</v>
          </cell>
          <cell r="F99">
            <v>1</v>
          </cell>
          <cell r="H99">
            <v>1</v>
          </cell>
        </row>
        <row r="100">
          <cell r="E100">
            <v>1</v>
          </cell>
          <cell r="F100">
            <v>1</v>
          </cell>
          <cell r="H100">
            <v>1</v>
          </cell>
        </row>
        <row r="101">
          <cell r="E101">
            <v>1</v>
          </cell>
          <cell r="F101">
            <v>1</v>
          </cell>
          <cell r="H101">
            <v>1</v>
          </cell>
        </row>
      </sheetData>
      <sheetData sheetId="4" refreshError="1">
        <row r="6">
          <cell r="AF6">
            <v>2016</v>
          </cell>
        </row>
        <row r="20">
          <cell r="AG20">
            <v>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d"/>
      <sheetName val="PM"/>
      <sheetName val="Fältkort"/>
      <sheetName val="Sprutjournal."/>
      <sheetName val="Ant"/>
      <sheetName val="G1 "/>
      <sheetName val="Grad1"/>
      <sheetName val="Grad2;1"/>
      <sheetName val="Grad2;2"/>
      <sheetName val="Grad3;1"/>
      <sheetName val="Grad3;2 "/>
      <sheetName val="Grad4;1"/>
      <sheetName val="Grad4;2 "/>
      <sheetName val="Grad5;1"/>
      <sheetName val="Grad5;2  "/>
      <sheetName val="G2 (1)"/>
      <sheetName val="G2 (2)"/>
      <sheetName val="G3"/>
      <sheetName val="G4"/>
      <sheetName val="G5"/>
      <sheetName val="Skörd"/>
      <sheetName val="Åtgärder"/>
    </sheetNames>
    <sheetDataSet>
      <sheetData sheetId="0">
        <row r="66">
          <cell r="D66" t="str">
            <v/>
          </cell>
        </row>
        <row r="67">
          <cell r="D67" t="str">
            <v/>
          </cell>
        </row>
        <row r="68">
          <cell r="D68" t="str">
            <v/>
          </cell>
        </row>
        <row r="69">
          <cell r="D69" t="str">
            <v/>
          </cell>
        </row>
        <row r="70">
          <cell r="D70" t="str">
            <v/>
          </cell>
        </row>
        <row r="71">
          <cell r="D71" t="str">
            <v/>
          </cell>
        </row>
        <row r="72">
          <cell r="D72" t="str">
            <v/>
          </cell>
        </row>
        <row r="73">
          <cell r="D73" t="str">
            <v/>
          </cell>
        </row>
        <row r="74">
          <cell r="D74" t="str">
            <v/>
          </cell>
        </row>
        <row r="75">
          <cell r="D75" t="str">
            <v/>
          </cell>
        </row>
        <row r="76">
          <cell r="D76" t="str">
            <v/>
          </cell>
        </row>
        <row r="77">
          <cell r="D77" t="str">
            <v/>
          </cell>
        </row>
        <row r="78">
          <cell r="D78" t="str">
            <v/>
          </cell>
        </row>
        <row r="79">
          <cell r="D79" t="str">
            <v/>
          </cell>
        </row>
        <row r="80">
          <cell r="D80" t="str">
            <v/>
          </cell>
        </row>
        <row r="81">
          <cell r="D81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A36C8-17BA-4A96-95AC-FFCCE3CC83DE}">
  <dimension ref="A1:BM186"/>
  <sheetViews>
    <sheetView topLeftCell="A16" workbookViewId="0">
      <selection activeCell="O35" sqref="O35"/>
    </sheetView>
  </sheetViews>
  <sheetFormatPr defaultRowHeight="12.75" x14ac:dyDescent="0.2"/>
  <cols>
    <col min="1" max="1" width="3.7109375" style="11" customWidth="1"/>
    <col min="2" max="2" width="2.42578125" style="11" customWidth="1"/>
    <col min="3" max="3" width="2.7109375" style="11" customWidth="1"/>
    <col min="4" max="4" width="2.7109375" style="11" hidden="1" customWidth="1"/>
    <col min="5" max="5" width="4.42578125" style="11" customWidth="1"/>
    <col min="6" max="6" width="6.28515625" style="11" customWidth="1"/>
    <col min="7" max="7" width="4.42578125" style="11" customWidth="1"/>
    <col min="8" max="8" width="6.28515625" style="11" customWidth="1"/>
    <col min="9" max="9" width="4.42578125" style="11" customWidth="1"/>
    <col min="10" max="10" width="6.28515625" style="11" customWidth="1"/>
    <col min="11" max="11" width="4.42578125" style="11" customWidth="1"/>
    <col min="12" max="12" width="6.28515625" style="11" customWidth="1"/>
    <col min="13" max="13" width="4.42578125" style="11" customWidth="1"/>
    <col min="14" max="14" width="6.28515625" style="11" customWidth="1"/>
    <col min="15" max="15" width="4.42578125" style="11" customWidth="1"/>
    <col min="16" max="17" width="6.28515625" style="11" customWidth="1"/>
    <col min="18" max="18" width="6.7109375" style="11" customWidth="1"/>
    <col min="19" max="19" width="8.42578125" style="11" customWidth="1"/>
    <col min="20" max="20" width="10.5703125" style="11" hidden="1" customWidth="1"/>
    <col min="21" max="26" width="3.7109375" style="11" hidden="1" customWidth="1"/>
    <col min="27" max="27" width="4.28515625" style="11" hidden="1" customWidth="1"/>
    <col min="28" max="28" width="4.7109375" style="11" hidden="1" customWidth="1"/>
    <col min="29" max="29" width="4.28515625" style="11" hidden="1" customWidth="1"/>
    <col min="30" max="35" width="3.7109375" style="11" hidden="1" customWidth="1"/>
    <col min="36" max="36" width="5.28515625" style="98" hidden="1" customWidth="1"/>
    <col min="37" max="49" width="5.28515625" style="97" hidden="1" customWidth="1"/>
    <col min="50" max="55" width="6.28515625" style="106" customWidth="1"/>
    <col min="56" max="56" width="9.140625" style="107"/>
    <col min="57" max="223" width="9.140625" style="97"/>
    <col min="224" max="224" width="3.7109375" style="97" customWidth="1"/>
    <col min="225" max="225" width="2.42578125" style="97" customWidth="1"/>
    <col min="226" max="226" width="2.7109375" style="97" customWidth="1"/>
    <col min="227" max="235" width="7.7109375" style="97" customWidth="1"/>
    <col min="236" max="236" width="6.5703125" style="97" customWidth="1"/>
    <col min="237" max="237" width="10.7109375" style="97" customWidth="1"/>
    <col min="238" max="238" width="0" style="97" hidden="1" customWidth="1"/>
    <col min="239" max="479" width="9.140625" style="97"/>
    <col min="480" max="480" width="3.7109375" style="97" customWidth="1"/>
    <col min="481" max="481" width="2.42578125" style="97" customWidth="1"/>
    <col min="482" max="482" width="2.7109375" style="97" customWidth="1"/>
    <col min="483" max="491" width="7.7109375" style="97" customWidth="1"/>
    <col min="492" max="492" width="6.5703125" style="97" customWidth="1"/>
    <col min="493" max="493" width="10.7109375" style="97" customWidth="1"/>
    <col min="494" max="494" width="0" style="97" hidden="1" customWidth="1"/>
    <col min="495" max="735" width="9.140625" style="97"/>
    <col min="736" max="736" width="3.7109375" style="97" customWidth="1"/>
    <col min="737" max="737" width="2.42578125" style="97" customWidth="1"/>
    <col min="738" max="738" width="2.7109375" style="97" customWidth="1"/>
    <col min="739" max="747" width="7.7109375" style="97" customWidth="1"/>
    <col min="748" max="748" width="6.5703125" style="97" customWidth="1"/>
    <col min="749" max="749" width="10.7109375" style="97" customWidth="1"/>
    <col min="750" max="750" width="0" style="97" hidden="1" customWidth="1"/>
    <col min="751" max="991" width="9.140625" style="97"/>
    <col min="992" max="992" width="3.7109375" style="97" customWidth="1"/>
    <col min="993" max="993" width="2.42578125" style="97" customWidth="1"/>
    <col min="994" max="994" width="2.7109375" style="97" customWidth="1"/>
    <col min="995" max="1003" width="7.7109375" style="97" customWidth="1"/>
    <col min="1004" max="1004" width="6.5703125" style="97" customWidth="1"/>
    <col min="1005" max="1005" width="10.7109375" style="97" customWidth="1"/>
    <col min="1006" max="1006" width="0" style="97" hidden="1" customWidth="1"/>
    <col min="1007" max="1247" width="9.140625" style="97"/>
    <col min="1248" max="1248" width="3.7109375" style="97" customWidth="1"/>
    <col min="1249" max="1249" width="2.42578125" style="97" customWidth="1"/>
    <col min="1250" max="1250" width="2.7109375" style="97" customWidth="1"/>
    <col min="1251" max="1259" width="7.7109375" style="97" customWidth="1"/>
    <col min="1260" max="1260" width="6.5703125" style="97" customWidth="1"/>
    <col min="1261" max="1261" width="10.7109375" style="97" customWidth="1"/>
    <col min="1262" max="1262" width="0" style="97" hidden="1" customWidth="1"/>
    <col min="1263" max="1503" width="9.140625" style="97"/>
    <col min="1504" max="1504" width="3.7109375" style="97" customWidth="1"/>
    <col min="1505" max="1505" width="2.42578125" style="97" customWidth="1"/>
    <col min="1506" max="1506" width="2.7109375" style="97" customWidth="1"/>
    <col min="1507" max="1515" width="7.7109375" style="97" customWidth="1"/>
    <col min="1516" max="1516" width="6.5703125" style="97" customWidth="1"/>
    <col min="1517" max="1517" width="10.7109375" style="97" customWidth="1"/>
    <col min="1518" max="1518" width="0" style="97" hidden="1" customWidth="1"/>
    <col min="1519" max="1759" width="9.140625" style="97"/>
    <col min="1760" max="1760" width="3.7109375" style="97" customWidth="1"/>
    <col min="1761" max="1761" width="2.42578125" style="97" customWidth="1"/>
    <col min="1762" max="1762" width="2.7109375" style="97" customWidth="1"/>
    <col min="1763" max="1771" width="7.7109375" style="97" customWidth="1"/>
    <col min="1772" max="1772" width="6.5703125" style="97" customWidth="1"/>
    <col min="1773" max="1773" width="10.7109375" style="97" customWidth="1"/>
    <col min="1774" max="1774" width="0" style="97" hidden="1" customWidth="1"/>
    <col min="1775" max="2015" width="9.140625" style="97"/>
    <col min="2016" max="2016" width="3.7109375" style="97" customWidth="1"/>
    <col min="2017" max="2017" width="2.42578125" style="97" customWidth="1"/>
    <col min="2018" max="2018" width="2.7109375" style="97" customWidth="1"/>
    <col min="2019" max="2027" width="7.7109375" style="97" customWidth="1"/>
    <col min="2028" max="2028" width="6.5703125" style="97" customWidth="1"/>
    <col min="2029" max="2029" width="10.7109375" style="97" customWidth="1"/>
    <col min="2030" max="2030" width="0" style="97" hidden="1" customWidth="1"/>
    <col min="2031" max="2271" width="9.140625" style="97"/>
    <col min="2272" max="2272" width="3.7109375" style="97" customWidth="1"/>
    <col min="2273" max="2273" width="2.42578125" style="97" customWidth="1"/>
    <col min="2274" max="2274" width="2.7109375" style="97" customWidth="1"/>
    <col min="2275" max="2283" width="7.7109375" style="97" customWidth="1"/>
    <col min="2284" max="2284" width="6.5703125" style="97" customWidth="1"/>
    <col min="2285" max="2285" width="10.7109375" style="97" customWidth="1"/>
    <col min="2286" max="2286" width="0" style="97" hidden="1" customWidth="1"/>
    <col min="2287" max="2527" width="9.140625" style="97"/>
    <col min="2528" max="2528" width="3.7109375" style="97" customWidth="1"/>
    <col min="2529" max="2529" width="2.42578125" style="97" customWidth="1"/>
    <col min="2530" max="2530" width="2.7109375" style="97" customWidth="1"/>
    <col min="2531" max="2539" width="7.7109375" style="97" customWidth="1"/>
    <col min="2540" max="2540" width="6.5703125" style="97" customWidth="1"/>
    <col min="2541" max="2541" width="10.7109375" style="97" customWidth="1"/>
    <col min="2542" max="2542" width="0" style="97" hidden="1" customWidth="1"/>
    <col min="2543" max="2783" width="9.140625" style="97"/>
    <col min="2784" max="2784" width="3.7109375" style="97" customWidth="1"/>
    <col min="2785" max="2785" width="2.42578125" style="97" customWidth="1"/>
    <col min="2786" max="2786" width="2.7109375" style="97" customWidth="1"/>
    <col min="2787" max="2795" width="7.7109375" style="97" customWidth="1"/>
    <col min="2796" max="2796" width="6.5703125" style="97" customWidth="1"/>
    <col min="2797" max="2797" width="10.7109375" style="97" customWidth="1"/>
    <col min="2798" max="2798" width="0" style="97" hidden="1" customWidth="1"/>
    <col min="2799" max="3039" width="9.140625" style="97"/>
    <col min="3040" max="3040" width="3.7109375" style="97" customWidth="1"/>
    <col min="3041" max="3041" width="2.42578125" style="97" customWidth="1"/>
    <col min="3042" max="3042" width="2.7109375" style="97" customWidth="1"/>
    <col min="3043" max="3051" width="7.7109375" style="97" customWidth="1"/>
    <col min="3052" max="3052" width="6.5703125" style="97" customWidth="1"/>
    <col min="3053" max="3053" width="10.7109375" style="97" customWidth="1"/>
    <col min="3054" max="3054" width="0" style="97" hidden="1" customWidth="1"/>
    <col min="3055" max="3295" width="9.140625" style="97"/>
    <col min="3296" max="3296" width="3.7109375" style="97" customWidth="1"/>
    <col min="3297" max="3297" width="2.42578125" style="97" customWidth="1"/>
    <col min="3298" max="3298" width="2.7109375" style="97" customWidth="1"/>
    <col min="3299" max="3307" width="7.7109375" style="97" customWidth="1"/>
    <col min="3308" max="3308" width="6.5703125" style="97" customWidth="1"/>
    <col min="3309" max="3309" width="10.7109375" style="97" customWidth="1"/>
    <col min="3310" max="3310" width="0" style="97" hidden="1" customWidth="1"/>
    <col min="3311" max="3551" width="9.140625" style="97"/>
    <col min="3552" max="3552" width="3.7109375" style="97" customWidth="1"/>
    <col min="3553" max="3553" width="2.42578125" style="97" customWidth="1"/>
    <col min="3554" max="3554" width="2.7109375" style="97" customWidth="1"/>
    <col min="3555" max="3563" width="7.7109375" style="97" customWidth="1"/>
    <col min="3564" max="3564" width="6.5703125" style="97" customWidth="1"/>
    <col min="3565" max="3565" width="10.7109375" style="97" customWidth="1"/>
    <col min="3566" max="3566" width="0" style="97" hidden="1" customWidth="1"/>
    <col min="3567" max="3807" width="9.140625" style="97"/>
    <col min="3808" max="3808" width="3.7109375" style="97" customWidth="1"/>
    <col min="3809" max="3809" width="2.42578125" style="97" customWidth="1"/>
    <col min="3810" max="3810" width="2.7109375" style="97" customWidth="1"/>
    <col min="3811" max="3819" width="7.7109375" style="97" customWidth="1"/>
    <col min="3820" max="3820" width="6.5703125" style="97" customWidth="1"/>
    <col min="3821" max="3821" width="10.7109375" style="97" customWidth="1"/>
    <col min="3822" max="3822" width="0" style="97" hidden="1" customWidth="1"/>
    <col min="3823" max="4063" width="9.140625" style="97"/>
    <col min="4064" max="4064" width="3.7109375" style="97" customWidth="1"/>
    <col min="4065" max="4065" width="2.42578125" style="97" customWidth="1"/>
    <col min="4066" max="4066" width="2.7109375" style="97" customWidth="1"/>
    <col min="4067" max="4075" width="7.7109375" style="97" customWidth="1"/>
    <col min="4076" max="4076" width="6.5703125" style="97" customWidth="1"/>
    <col min="4077" max="4077" width="10.7109375" style="97" customWidth="1"/>
    <col min="4078" max="4078" width="0" style="97" hidden="1" customWidth="1"/>
    <col min="4079" max="4319" width="9.140625" style="97"/>
    <col min="4320" max="4320" width="3.7109375" style="97" customWidth="1"/>
    <col min="4321" max="4321" width="2.42578125" style="97" customWidth="1"/>
    <col min="4322" max="4322" width="2.7109375" style="97" customWidth="1"/>
    <col min="4323" max="4331" width="7.7109375" style="97" customWidth="1"/>
    <col min="4332" max="4332" width="6.5703125" style="97" customWidth="1"/>
    <col min="4333" max="4333" width="10.7109375" style="97" customWidth="1"/>
    <col min="4334" max="4334" width="0" style="97" hidden="1" customWidth="1"/>
    <col min="4335" max="4575" width="9.140625" style="97"/>
    <col min="4576" max="4576" width="3.7109375" style="97" customWidth="1"/>
    <col min="4577" max="4577" width="2.42578125" style="97" customWidth="1"/>
    <col min="4578" max="4578" width="2.7109375" style="97" customWidth="1"/>
    <col min="4579" max="4587" width="7.7109375" style="97" customWidth="1"/>
    <col min="4588" max="4588" width="6.5703125" style="97" customWidth="1"/>
    <col min="4589" max="4589" width="10.7109375" style="97" customWidth="1"/>
    <col min="4590" max="4590" width="0" style="97" hidden="1" customWidth="1"/>
    <col min="4591" max="4831" width="9.140625" style="97"/>
    <col min="4832" max="4832" width="3.7109375" style="97" customWidth="1"/>
    <col min="4833" max="4833" width="2.42578125" style="97" customWidth="1"/>
    <col min="4834" max="4834" width="2.7109375" style="97" customWidth="1"/>
    <col min="4835" max="4843" width="7.7109375" style="97" customWidth="1"/>
    <col min="4844" max="4844" width="6.5703125" style="97" customWidth="1"/>
    <col min="4845" max="4845" width="10.7109375" style="97" customWidth="1"/>
    <col min="4846" max="4846" width="0" style="97" hidden="1" customWidth="1"/>
    <col min="4847" max="5087" width="9.140625" style="97"/>
    <col min="5088" max="5088" width="3.7109375" style="97" customWidth="1"/>
    <col min="5089" max="5089" width="2.42578125" style="97" customWidth="1"/>
    <col min="5090" max="5090" width="2.7109375" style="97" customWidth="1"/>
    <col min="5091" max="5099" width="7.7109375" style="97" customWidth="1"/>
    <col min="5100" max="5100" width="6.5703125" style="97" customWidth="1"/>
    <col min="5101" max="5101" width="10.7109375" style="97" customWidth="1"/>
    <col min="5102" max="5102" width="0" style="97" hidden="1" customWidth="1"/>
    <col min="5103" max="5343" width="9.140625" style="97"/>
    <col min="5344" max="5344" width="3.7109375" style="97" customWidth="1"/>
    <col min="5345" max="5345" width="2.42578125" style="97" customWidth="1"/>
    <col min="5346" max="5346" width="2.7109375" style="97" customWidth="1"/>
    <col min="5347" max="5355" width="7.7109375" style="97" customWidth="1"/>
    <col min="5356" max="5356" width="6.5703125" style="97" customWidth="1"/>
    <col min="5357" max="5357" width="10.7109375" style="97" customWidth="1"/>
    <col min="5358" max="5358" width="0" style="97" hidden="1" customWidth="1"/>
    <col min="5359" max="5599" width="9.140625" style="97"/>
    <col min="5600" max="5600" width="3.7109375" style="97" customWidth="1"/>
    <col min="5601" max="5601" width="2.42578125" style="97" customWidth="1"/>
    <col min="5602" max="5602" width="2.7109375" style="97" customWidth="1"/>
    <col min="5603" max="5611" width="7.7109375" style="97" customWidth="1"/>
    <col min="5612" max="5612" width="6.5703125" style="97" customWidth="1"/>
    <col min="5613" max="5613" width="10.7109375" style="97" customWidth="1"/>
    <col min="5614" max="5614" width="0" style="97" hidden="1" customWidth="1"/>
    <col min="5615" max="5855" width="9.140625" style="97"/>
    <col min="5856" max="5856" width="3.7109375" style="97" customWidth="1"/>
    <col min="5857" max="5857" width="2.42578125" style="97" customWidth="1"/>
    <col min="5858" max="5858" width="2.7109375" style="97" customWidth="1"/>
    <col min="5859" max="5867" width="7.7109375" style="97" customWidth="1"/>
    <col min="5868" max="5868" width="6.5703125" style="97" customWidth="1"/>
    <col min="5869" max="5869" width="10.7109375" style="97" customWidth="1"/>
    <col min="5870" max="5870" width="0" style="97" hidden="1" customWidth="1"/>
    <col min="5871" max="6111" width="9.140625" style="97"/>
    <col min="6112" max="6112" width="3.7109375" style="97" customWidth="1"/>
    <col min="6113" max="6113" width="2.42578125" style="97" customWidth="1"/>
    <col min="6114" max="6114" width="2.7109375" style="97" customWidth="1"/>
    <col min="6115" max="6123" width="7.7109375" style="97" customWidth="1"/>
    <col min="6124" max="6124" width="6.5703125" style="97" customWidth="1"/>
    <col min="6125" max="6125" width="10.7109375" style="97" customWidth="1"/>
    <col min="6126" max="6126" width="0" style="97" hidden="1" customWidth="1"/>
    <col min="6127" max="6367" width="9.140625" style="97"/>
    <col min="6368" max="6368" width="3.7109375" style="97" customWidth="1"/>
    <col min="6369" max="6369" width="2.42578125" style="97" customWidth="1"/>
    <col min="6370" max="6370" width="2.7109375" style="97" customWidth="1"/>
    <col min="6371" max="6379" width="7.7109375" style="97" customWidth="1"/>
    <col min="6380" max="6380" width="6.5703125" style="97" customWidth="1"/>
    <col min="6381" max="6381" width="10.7109375" style="97" customWidth="1"/>
    <col min="6382" max="6382" width="0" style="97" hidden="1" customWidth="1"/>
    <col min="6383" max="6623" width="9.140625" style="97"/>
    <col min="6624" max="6624" width="3.7109375" style="97" customWidth="1"/>
    <col min="6625" max="6625" width="2.42578125" style="97" customWidth="1"/>
    <col min="6626" max="6626" width="2.7109375" style="97" customWidth="1"/>
    <col min="6627" max="6635" width="7.7109375" style="97" customWidth="1"/>
    <col min="6636" max="6636" width="6.5703125" style="97" customWidth="1"/>
    <col min="6637" max="6637" width="10.7109375" style="97" customWidth="1"/>
    <col min="6638" max="6638" width="0" style="97" hidden="1" customWidth="1"/>
    <col min="6639" max="6879" width="9.140625" style="97"/>
    <col min="6880" max="6880" width="3.7109375" style="97" customWidth="1"/>
    <col min="6881" max="6881" width="2.42578125" style="97" customWidth="1"/>
    <col min="6882" max="6882" width="2.7109375" style="97" customWidth="1"/>
    <col min="6883" max="6891" width="7.7109375" style="97" customWidth="1"/>
    <col min="6892" max="6892" width="6.5703125" style="97" customWidth="1"/>
    <col min="6893" max="6893" width="10.7109375" style="97" customWidth="1"/>
    <col min="6894" max="6894" width="0" style="97" hidden="1" customWidth="1"/>
    <col min="6895" max="7135" width="9.140625" style="97"/>
    <col min="7136" max="7136" width="3.7109375" style="97" customWidth="1"/>
    <col min="7137" max="7137" width="2.42578125" style="97" customWidth="1"/>
    <col min="7138" max="7138" width="2.7109375" style="97" customWidth="1"/>
    <col min="7139" max="7147" width="7.7109375" style="97" customWidth="1"/>
    <col min="7148" max="7148" width="6.5703125" style="97" customWidth="1"/>
    <col min="7149" max="7149" width="10.7109375" style="97" customWidth="1"/>
    <col min="7150" max="7150" width="0" style="97" hidden="1" customWidth="1"/>
    <col min="7151" max="7391" width="9.140625" style="97"/>
    <col min="7392" max="7392" width="3.7109375" style="97" customWidth="1"/>
    <col min="7393" max="7393" width="2.42578125" style="97" customWidth="1"/>
    <col min="7394" max="7394" width="2.7109375" style="97" customWidth="1"/>
    <col min="7395" max="7403" width="7.7109375" style="97" customWidth="1"/>
    <col min="7404" max="7404" width="6.5703125" style="97" customWidth="1"/>
    <col min="7405" max="7405" width="10.7109375" style="97" customWidth="1"/>
    <col min="7406" max="7406" width="0" style="97" hidden="1" customWidth="1"/>
    <col min="7407" max="7647" width="9.140625" style="97"/>
    <col min="7648" max="7648" width="3.7109375" style="97" customWidth="1"/>
    <col min="7649" max="7649" width="2.42578125" style="97" customWidth="1"/>
    <col min="7650" max="7650" width="2.7109375" style="97" customWidth="1"/>
    <col min="7651" max="7659" width="7.7109375" style="97" customWidth="1"/>
    <col min="7660" max="7660" width="6.5703125" style="97" customWidth="1"/>
    <col min="7661" max="7661" width="10.7109375" style="97" customWidth="1"/>
    <col min="7662" max="7662" width="0" style="97" hidden="1" customWidth="1"/>
    <col min="7663" max="7903" width="9.140625" style="97"/>
    <col min="7904" max="7904" width="3.7109375" style="97" customWidth="1"/>
    <col min="7905" max="7905" width="2.42578125" style="97" customWidth="1"/>
    <col min="7906" max="7906" width="2.7109375" style="97" customWidth="1"/>
    <col min="7907" max="7915" width="7.7109375" style="97" customWidth="1"/>
    <col min="7916" max="7916" width="6.5703125" style="97" customWidth="1"/>
    <col min="7917" max="7917" width="10.7109375" style="97" customWidth="1"/>
    <col min="7918" max="7918" width="0" style="97" hidden="1" customWidth="1"/>
    <col min="7919" max="8159" width="9.140625" style="97"/>
    <col min="8160" max="8160" width="3.7109375" style="97" customWidth="1"/>
    <col min="8161" max="8161" width="2.42578125" style="97" customWidth="1"/>
    <col min="8162" max="8162" width="2.7109375" style="97" customWidth="1"/>
    <col min="8163" max="8171" width="7.7109375" style="97" customWidth="1"/>
    <col min="8172" max="8172" width="6.5703125" style="97" customWidth="1"/>
    <col min="8173" max="8173" width="10.7109375" style="97" customWidth="1"/>
    <col min="8174" max="8174" width="0" style="97" hidden="1" customWidth="1"/>
    <col min="8175" max="8415" width="9.140625" style="97"/>
    <col min="8416" max="8416" width="3.7109375" style="97" customWidth="1"/>
    <col min="8417" max="8417" width="2.42578125" style="97" customWidth="1"/>
    <col min="8418" max="8418" width="2.7109375" style="97" customWidth="1"/>
    <col min="8419" max="8427" width="7.7109375" style="97" customWidth="1"/>
    <col min="8428" max="8428" width="6.5703125" style="97" customWidth="1"/>
    <col min="8429" max="8429" width="10.7109375" style="97" customWidth="1"/>
    <col min="8430" max="8430" width="0" style="97" hidden="1" customWidth="1"/>
    <col min="8431" max="8671" width="9.140625" style="97"/>
    <col min="8672" max="8672" width="3.7109375" style="97" customWidth="1"/>
    <col min="8673" max="8673" width="2.42578125" style="97" customWidth="1"/>
    <col min="8674" max="8674" width="2.7109375" style="97" customWidth="1"/>
    <col min="8675" max="8683" width="7.7109375" style="97" customWidth="1"/>
    <col min="8684" max="8684" width="6.5703125" style="97" customWidth="1"/>
    <col min="8685" max="8685" width="10.7109375" style="97" customWidth="1"/>
    <col min="8686" max="8686" width="0" style="97" hidden="1" customWidth="1"/>
    <col min="8687" max="8927" width="9.140625" style="97"/>
    <col min="8928" max="8928" width="3.7109375" style="97" customWidth="1"/>
    <col min="8929" max="8929" width="2.42578125" style="97" customWidth="1"/>
    <col min="8930" max="8930" width="2.7109375" style="97" customWidth="1"/>
    <col min="8931" max="8939" width="7.7109375" style="97" customWidth="1"/>
    <col min="8940" max="8940" width="6.5703125" style="97" customWidth="1"/>
    <col min="8941" max="8941" width="10.7109375" style="97" customWidth="1"/>
    <col min="8942" max="8942" width="0" style="97" hidden="1" customWidth="1"/>
    <col min="8943" max="9183" width="9.140625" style="97"/>
    <col min="9184" max="9184" width="3.7109375" style="97" customWidth="1"/>
    <col min="9185" max="9185" width="2.42578125" style="97" customWidth="1"/>
    <col min="9186" max="9186" width="2.7109375" style="97" customWidth="1"/>
    <col min="9187" max="9195" width="7.7109375" style="97" customWidth="1"/>
    <col min="9196" max="9196" width="6.5703125" style="97" customWidth="1"/>
    <col min="9197" max="9197" width="10.7109375" style="97" customWidth="1"/>
    <col min="9198" max="9198" width="0" style="97" hidden="1" customWidth="1"/>
    <col min="9199" max="9439" width="9.140625" style="97"/>
    <col min="9440" max="9440" width="3.7109375" style="97" customWidth="1"/>
    <col min="9441" max="9441" width="2.42578125" style="97" customWidth="1"/>
    <col min="9442" max="9442" width="2.7109375" style="97" customWidth="1"/>
    <col min="9443" max="9451" width="7.7109375" style="97" customWidth="1"/>
    <col min="9452" max="9452" width="6.5703125" style="97" customWidth="1"/>
    <col min="9453" max="9453" width="10.7109375" style="97" customWidth="1"/>
    <col min="9454" max="9454" width="0" style="97" hidden="1" customWidth="1"/>
    <col min="9455" max="9695" width="9.140625" style="97"/>
    <col min="9696" max="9696" width="3.7109375" style="97" customWidth="1"/>
    <col min="9697" max="9697" width="2.42578125" style="97" customWidth="1"/>
    <col min="9698" max="9698" width="2.7109375" style="97" customWidth="1"/>
    <col min="9699" max="9707" width="7.7109375" style="97" customWidth="1"/>
    <col min="9708" max="9708" width="6.5703125" style="97" customWidth="1"/>
    <col min="9709" max="9709" width="10.7109375" style="97" customWidth="1"/>
    <col min="9710" max="9710" width="0" style="97" hidden="1" customWidth="1"/>
    <col min="9711" max="9951" width="9.140625" style="97"/>
    <col min="9952" max="9952" width="3.7109375" style="97" customWidth="1"/>
    <col min="9953" max="9953" width="2.42578125" style="97" customWidth="1"/>
    <col min="9954" max="9954" width="2.7109375" style="97" customWidth="1"/>
    <col min="9955" max="9963" width="7.7109375" style="97" customWidth="1"/>
    <col min="9964" max="9964" width="6.5703125" style="97" customWidth="1"/>
    <col min="9965" max="9965" width="10.7109375" style="97" customWidth="1"/>
    <col min="9966" max="9966" width="0" style="97" hidden="1" customWidth="1"/>
    <col min="9967" max="10207" width="9.140625" style="97"/>
    <col min="10208" max="10208" width="3.7109375" style="97" customWidth="1"/>
    <col min="10209" max="10209" width="2.42578125" style="97" customWidth="1"/>
    <col min="10210" max="10210" width="2.7109375" style="97" customWidth="1"/>
    <col min="10211" max="10219" width="7.7109375" style="97" customWidth="1"/>
    <col min="10220" max="10220" width="6.5703125" style="97" customWidth="1"/>
    <col min="10221" max="10221" width="10.7109375" style="97" customWidth="1"/>
    <col min="10222" max="10222" width="0" style="97" hidden="1" customWidth="1"/>
    <col min="10223" max="10463" width="9.140625" style="97"/>
    <col min="10464" max="10464" width="3.7109375" style="97" customWidth="1"/>
    <col min="10465" max="10465" width="2.42578125" style="97" customWidth="1"/>
    <col min="10466" max="10466" width="2.7109375" style="97" customWidth="1"/>
    <col min="10467" max="10475" width="7.7109375" style="97" customWidth="1"/>
    <col min="10476" max="10476" width="6.5703125" style="97" customWidth="1"/>
    <col min="10477" max="10477" width="10.7109375" style="97" customWidth="1"/>
    <col min="10478" max="10478" width="0" style="97" hidden="1" customWidth="1"/>
    <col min="10479" max="10719" width="9.140625" style="97"/>
    <col min="10720" max="10720" width="3.7109375" style="97" customWidth="1"/>
    <col min="10721" max="10721" width="2.42578125" style="97" customWidth="1"/>
    <col min="10722" max="10722" width="2.7109375" style="97" customWidth="1"/>
    <col min="10723" max="10731" width="7.7109375" style="97" customWidth="1"/>
    <col min="10732" max="10732" width="6.5703125" style="97" customWidth="1"/>
    <col min="10733" max="10733" width="10.7109375" style="97" customWidth="1"/>
    <col min="10734" max="10734" width="0" style="97" hidden="1" customWidth="1"/>
    <col min="10735" max="10975" width="9.140625" style="97"/>
    <col min="10976" max="10976" width="3.7109375" style="97" customWidth="1"/>
    <col min="10977" max="10977" width="2.42578125" style="97" customWidth="1"/>
    <col min="10978" max="10978" width="2.7109375" style="97" customWidth="1"/>
    <col min="10979" max="10987" width="7.7109375" style="97" customWidth="1"/>
    <col min="10988" max="10988" width="6.5703125" style="97" customWidth="1"/>
    <col min="10989" max="10989" width="10.7109375" style="97" customWidth="1"/>
    <col min="10990" max="10990" width="0" style="97" hidden="1" customWidth="1"/>
    <col min="10991" max="11231" width="9.140625" style="97"/>
    <col min="11232" max="11232" width="3.7109375" style="97" customWidth="1"/>
    <col min="11233" max="11233" width="2.42578125" style="97" customWidth="1"/>
    <col min="11234" max="11234" width="2.7109375" style="97" customWidth="1"/>
    <col min="11235" max="11243" width="7.7109375" style="97" customWidth="1"/>
    <col min="11244" max="11244" width="6.5703125" style="97" customWidth="1"/>
    <col min="11245" max="11245" width="10.7109375" style="97" customWidth="1"/>
    <col min="11246" max="11246" width="0" style="97" hidden="1" customWidth="1"/>
    <col min="11247" max="11487" width="9.140625" style="97"/>
    <col min="11488" max="11488" width="3.7109375" style="97" customWidth="1"/>
    <col min="11489" max="11489" width="2.42578125" style="97" customWidth="1"/>
    <col min="11490" max="11490" width="2.7109375" style="97" customWidth="1"/>
    <col min="11491" max="11499" width="7.7109375" style="97" customWidth="1"/>
    <col min="11500" max="11500" width="6.5703125" style="97" customWidth="1"/>
    <col min="11501" max="11501" width="10.7109375" style="97" customWidth="1"/>
    <col min="11502" max="11502" width="0" style="97" hidden="1" customWidth="1"/>
    <col min="11503" max="11743" width="9.140625" style="97"/>
    <col min="11744" max="11744" width="3.7109375" style="97" customWidth="1"/>
    <col min="11745" max="11745" width="2.42578125" style="97" customWidth="1"/>
    <col min="11746" max="11746" width="2.7109375" style="97" customWidth="1"/>
    <col min="11747" max="11755" width="7.7109375" style="97" customWidth="1"/>
    <col min="11756" max="11756" width="6.5703125" style="97" customWidth="1"/>
    <col min="11757" max="11757" width="10.7109375" style="97" customWidth="1"/>
    <col min="11758" max="11758" width="0" style="97" hidden="1" customWidth="1"/>
    <col min="11759" max="11999" width="9.140625" style="97"/>
    <col min="12000" max="12000" width="3.7109375" style="97" customWidth="1"/>
    <col min="12001" max="12001" width="2.42578125" style="97" customWidth="1"/>
    <col min="12002" max="12002" width="2.7109375" style="97" customWidth="1"/>
    <col min="12003" max="12011" width="7.7109375" style="97" customWidth="1"/>
    <col min="12012" max="12012" width="6.5703125" style="97" customWidth="1"/>
    <col min="12013" max="12013" width="10.7109375" style="97" customWidth="1"/>
    <col min="12014" max="12014" width="0" style="97" hidden="1" customWidth="1"/>
    <col min="12015" max="12255" width="9.140625" style="97"/>
    <col min="12256" max="12256" width="3.7109375" style="97" customWidth="1"/>
    <col min="12257" max="12257" width="2.42578125" style="97" customWidth="1"/>
    <col min="12258" max="12258" width="2.7109375" style="97" customWidth="1"/>
    <col min="12259" max="12267" width="7.7109375" style="97" customWidth="1"/>
    <col min="12268" max="12268" width="6.5703125" style="97" customWidth="1"/>
    <col min="12269" max="12269" width="10.7109375" style="97" customWidth="1"/>
    <col min="12270" max="12270" width="0" style="97" hidden="1" customWidth="1"/>
    <col min="12271" max="12511" width="9.140625" style="97"/>
    <col min="12512" max="12512" width="3.7109375" style="97" customWidth="1"/>
    <col min="12513" max="12513" width="2.42578125" style="97" customWidth="1"/>
    <col min="12514" max="12514" width="2.7109375" style="97" customWidth="1"/>
    <col min="12515" max="12523" width="7.7109375" style="97" customWidth="1"/>
    <col min="12524" max="12524" width="6.5703125" style="97" customWidth="1"/>
    <col min="12525" max="12525" width="10.7109375" style="97" customWidth="1"/>
    <col min="12526" max="12526" width="0" style="97" hidden="1" customWidth="1"/>
    <col min="12527" max="12767" width="9.140625" style="97"/>
    <col min="12768" max="12768" width="3.7109375" style="97" customWidth="1"/>
    <col min="12769" max="12769" width="2.42578125" style="97" customWidth="1"/>
    <col min="12770" max="12770" width="2.7109375" style="97" customWidth="1"/>
    <col min="12771" max="12779" width="7.7109375" style="97" customWidth="1"/>
    <col min="12780" max="12780" width="6.5703125" style="97" customWidth="1"/>
    <col min="12781" max="12781" width="10.7109375" style="97" customWidth="1"/>
    <col min="12782" max="12782" width="0" style="97" hidden="1" customWidth="1"/>
    <col min="12783" max="13023" width="9.140625" style="97"/>
    <col min="13024" max="13024" width="3.7109375" style="97" customWidth="1"/>
    <col min="13025" max="13025" width="2.42578125" style="97" customWidth="1"/>
    <col min="13026" max="13026" width="2.7109375" style="97" customWidth="1"/>
    <col min="13027" max="13035" width="7.7109375" style="97" customWidth="1"/>
    <col min="13036" max="13036" width="6.5703125" style="97" customWidth="1"/>
    <col min="13037" max="13037" width="10.7109375" style="97" customWidth="1"/>
    <col min="13038" max="13038" width="0" style="97" hidden="1" customWidth="1"/>
    <col min="13039" max="13279" width="9.140625" style="97"/>
    <col min="13280" max="13280" width="3.7109375" style="97" customWidth="1"/>
    <col min="13281" max="13281" width="2.42578125" style="97" customWidth="1"/>
    <col min="13282" max="13282" width="2.7109375" style="97" customWidth="1"/>
    <col min="13283" max="13291" width="7.7109375" style="97" customWidth="1"/>
    <col min="13292" max="13292" width="6.5703125" style="97" customWidth="1"/>
    <col min="13293" max="13293" width="10.7109375" style="97" customWidth="1"/>
    <col min="13294" max="13294" width="0" style="97" hidden="1" customWidth="1"/>
    <col min="13295" max="13535" width="9.140625" style="97"/>
    <col min="13536" max="13536" width="3.7109375" style="97" customWidth="1"/>
    <col min="13537" max="13537" width="2.42578125" style="97" customWidth="1"/>
    <col min="13538" max="13538" width="2.7109375" style="97" customWidth="1"/>
    <col min="13539" max="13547" width="7.7109375" style="97" customWidth="1"/>
    <col min="13548" max="13548" width="6.5703125" style="97" customWidth="1"/>
    <col min="13549" max="13549" width="10.7109375" style="97" customWidth="1"/>
    <col min="13550" max="13550" width="0" style="97" hidden="1" customWidth="1"/>
    <col min="13551" max="13791" width="9.140625" style="97"/>
    <col min="13792" max="13792" width="3.7109375" style="97" customWidth="1"/>
    <col min="13793" max="13793" width="2.42578125" style="97" customWidth="1"/>
    <col min="13794" max="13794" width="2.7109375" style="97" customWidth="1"/>
    <col min="13795" max="13803" width="7.7109375" style="97" customWidth="1"/>
    <col min="13804" max="13804" width="6.5703125" style="97" customWidth="1"/>
    <col min="13805" max="13805" width="10.7109375" style="97" customWidth="1"/>
    <col min="13806" max="13806" width="0" style="97" hidden="1" customWidth="1"/>
    <col min="13807" max="14047" width="9.140625" style="97"/>
    <col min="14048" max="14048" width="3.7109375" style="97" customWidth="1"/>
    <col min="14049" max="14049" width="2.42578125" style="97" customWidth="1"/>
    <col min="14050" max="14050" width="2.7109375" style="97" customWidth="1"/>
    <col min="14051" max="14059" width="7.7109375" style="97" customWidth="1"/>
    <col min="14060" max="14060" width="6.5703125" style="97" customWidth="1"/>
    <col min="14061" max="14061" width="10.7109375" style="97" customWidth="1"/>
    <col min="14062" max="14062" width="0" style="97" hidden="1" customWidth="1"/>
    <col min="14063" max="14303" width="9.140625" style="97"/>
    <col min="14304" max="14304" width="3.7109375" style="97" customWidth="1"/>
    <col min="14305" max="14305" width="2.42578125" style="97" customWidth="1"/>
    <col min="14306" max="14306" width="2.7109375" style="97" customWidth="1"/>
    <col min="14307" max="14315" width="7.7109375" style="97" customWidth="1"/>
    <col min="14316" max="14316" width="6.5703125" style="97" customWidth="1"/>
    <col min="14317" max="14317" width="10.7109375" style="97" customWidth="1"/>
    <col min="14318" max="14318" width="0" style="97" hidden="1" customWidth="1"/>
    <col min="14319" max="14559" width="9.140625" style="97"/>
    <col min="14560" max="14560" width="3.7109375" style="97" customWidth="1"/>
    <col min="14561" max="14561" width="2.42578125" style="97" customWidth="1"/>
    <col min="14562" max="14562" width="2.7109375" style="97" customWidth="1"/>
    <col min="14563" max="14571" width="7.7109375" style="97" customWidth="1"/>
    <col min="14572" max="14572" width="6.5703125" style="97" customWidth="1"/>
    <col min="14573" max="14573" width="10.7109375" style="97" customWidth="1"/>
    <col min="14574" max="14574" width="0" style="97" hidden="1" customWidth="1"/>
    <col min="14575" max="14815" width="9.140625" style="97"/>
    <col min="14816" max="14816" width="3.7109375" style="97" customWidth="1"/>
    <col min="14817" max="14817" width="2.42578125" style="97" customWidth="1"/>
    <col min="14818" max="14818" width="2.7109375" style="97" customWidth="1"/>
    <col min="14819" max="14827" width="7.7109375" style="97" customWidth="1"/>
    <col min="14828" max="14828" width="6.5703125" style="97" customWidth="1"/>
    <col min="14829" max="14829" width="10.7109375" style="97" customWidth="1"/>
    <col min="14830" max="14830" width="0" style="97" hidden="1" customWidth="1"/>
    <col min="14831" max="15071" width="9.140625" style="97"/>
    <col min="15072" max="15072" width="3.7109375" style="97" customWidth="1"/>
    <col min="15073" max="15073" width="2.42578125" style="97" customWidth="1"/>
    <col min="15074" max="15074" width="2.7109375" style="97" customWidth="1"/>
    <col min="15075" max="15083" width="7.7109375" style="97" customWidth="1"/>
    <col min="15084" max="15084" width="6.5703125" style="97" customWidth="1"/>
    <col min="15085" max="15085" width="10.7109375" style="97" customWidth="1"/>
    <col min="15086" max="15086" width="0" style="97" hidden="1" customWidth="1"/>
    <col min="15087" max="15327" width="9.140625" style="97"/>
    <col min="15328" max="15328" width="3.7109375" style="97" customWidth="1"/>
    <col min="15329" max="15329" width="2.42578125" style="97" customWidth="1"/>
    <col min="15330" max="15330" width="2.7109375" style="97" customWidth="1"/>
    <col min="15331" max="15339" width="7.7109375" style="97" customWidth="1"/>
    <col min="15340" max="15340" width="6.5703125" style="97" customWidth="1"/>
    <col min="15341" max="15341" width="10.7109375" style="97" customWidth="1"/>
    <col min="15342" max="15342" width="0" style="97" hidden="1" customWidth="1"/>
    <col min="15343" max="15583" width="9.140625" style="97"/>
    <col min="15584" max="15584" width="3.7109375" style="97" customWidth="1"/>
    <col min="15585" max="15585" width="2.42578125" style="97" customWidth="1"/>
    <col min="15586" max="15586" width="2.7109375" style="97" customWidth="1"/>
    <col min="15587" max="15595" width="7.7109375" style="97" customWidth="1"/>
    <col min="15596" max="15596" width="6.5703125" style="97" customWidth="1"/>
    <col min="15597" max="15597" width="10.7109375" style="97" customWidth="1"/>
    <col min="15598" max="15598" width="0" style="97" hidden="1" customWidth="1"/>
    <col min="15599" max="15839" width="9.140625" style="97"/>
    <col min="15840" max="15840" width="3.7109375" style="97" customWidth="1"/>
    <col min="15841" max="15841" width="2.42578125" style="97" customWidth="1"/>
    <col min="15842" max="15842" width="2.7109375" style="97" customWidth="1"/>
    <col min="15843" max="15851" width="7.7109375" style="97" customWidth="1"/>
    <col min="15852" max="15852" width="6.5703125" style="97" customWidth="1"/>
    <col min="15853" max="15853" width="10.7109375" style="97" customWidth="1"/>
    <col min="15854" max="15854" width="0" style="97" hidden="1" customWidth="1"/>
    <col min="15855" max="16095" width="9.140625" style="97"/>
    <col min="16096" max="16096" width="3.7109375" style="97" customWidth="1"/>
    <col min="16097" max="16097" width="2.42578125" style="97" customWidth="1"/>
    <col min="16098" max="16098" width="2.7109375" style="97" customWidth="1"/>
    <col min="16099" max="16107" width="7.7109375" style="97" customWidth="1"/>
    <col min="16108" max="16108" width="6.5703125" style="97" customWidth="1"/>
    <col min="16109" max="16109" width="10.7109375" style="97" customWidth="1"/>
    <col min="16110" max="16110" width="0" style="97" hidden="1" customWidth="1"/>
    <col min="16111" max="16384" width="9.140625" style="97"/>
  </cols>
  <sheetData>
    <row r="1" spans="1:65" s="11" customFormat="1" ht="9.75" customHeight="1" x14ac:dyDescent="0.2">
      <c r="A1" s="135" t="s">
        <v>0</v>
      </c>
      <c r="B1" s="136"/>
      <c r="C1" s="136"/>
      <c r="D1" s="136"/>
      <c r="E1" s="137"/>
      <c r="F1" s="1" t="s">
        <v>1</v>
      </c>
      <c r="G1" s="2"/>
      <c r="H1" s="1" t="s">
        <v>2</v>
      </c>
      <c r="I1" s="3"/>
      <c r="J1" s="4"/>
      <c r="K1" s="5" t="s">
        <v>3</v>
      </c>
      <c r="L1" s="6" t="s">
        <v>4</v>
      </c>
      <c r="M1" s="3"/>
      <c r="N1" s="3"/>
      <c r="O1" s="7" t="s">
        <v>5</v>
      </c>
      <c r="P1" s="7" t="s">
        <v>6</v>
      </c>
      <c r="Q1" s="8" t="s">
        <v>7</v>
      </c>
      <c r="R1" s="1" t="s">
        <v>8</v>
      </c>
      <c r="S1" s="9"/>
      <c r="T1" s="10">
        <f>IF(ISBLANK(R2),"",R2)</f>
        <v>43816</v>
      </c>
      <c r="U1" s="11" t="s">
        <v>9</v>
      </c>
      <c r="V1" s="11">
        <f>[1]PM!AG20</f>
        <v>1</v>
      </c>
      <c r="W1" s="11" t="str">
        <f>IF(V1&lt;10,CONCATENATE(0,V1),V1)</f>
        <v>01</v>
      </c>
      <c r="X1" s="10" t="str">
        <f>IF($V1&lt;10,CONCATENATE("1-0",$V1),CONCATENATE("1-",$V1))</f>
        <v>1-01</v>
      </c>
      <c r="Y1" s="10" t="str">
        <f>IF($V1&lt;10,CONCATENATE("2-0",$V1),CONCATENATE("2-",$V1))</f>
        <v>2-01</v>
      </c>
      <c r="Z1" s="10" t="str">
        <f>IF($V1&lt;10,CONCATENATE("3-0",$V1),CONCATENATE("3-",$V1))</f>
        <v>3-01</v>
      </c>
      <c r="AA1" s="10" t="str">
        <f>IF($V1&lt;10,CONCATENATE("4-0",$V1),CONCATENATE("4-",$V1))</f>
        <v>4-01</v>
      </c>
      <c r="AB1" s="10"/>
      <c r="AD1" s="10"/>
      <c r="AE1" s="10"/>
      <c r="AF1" s="10"/>
      <c r="AG1" s="10"/>
      <c r="AH1" s="10"/>
      <c r="AI1" s="10"/>
      <c r="AJ1" s="12"/>
      <c r="AX1" s="100"/>
      <c r="AY1" s="100"/>
      <c r="AZ1" s="100"/>
      <c r="BA1" s="100"/>
      <c r="BB1" s="100"/>
      <c r="BC1" s="100"/>
      <c r="BD1" s="101"/>
    </row>
    <row r="2" spans="1:65" s="22" customFormat="1" ht="21" customHeight="1" x14ac:dyDescent="0.25">
      <c r="A2" s="138">
        <v>561504</v>
      </c>
      <c r="B2" s="139"/>
      <c r="C2" s="139"/>
      <c r="D2" s="139"/>
      <c r="E2" s="140"/>
      <c r="F2" s="141" t="s">
        <v>254</v>
      </c>
      <c r="G2" s="142"/>
      <c r="H2" s="13" t="s">
        <v>255</v>
      </c>
      <c r="I2" s="14"/>
      <c r="J2" s="15"/>
      <c r="K2" s="16">
        <v>20</v>
      </c>
      <c r="L2" s="17">
        <v>16</v>
      </c>
      <c r="M2" s="17">
        <v>16</v>
      </c>
      <c r="N2" s="17">
        <v>17</v>
      </c>
      <c r="O2" s="18"/>
      <c r="P2" s="19"/>
      <c r="Q2" s="20" t="s">
        <v>256</v>
      </c>
      <c r="R2" s="143">
        <v>43816</v>
      </c>
      <c r="S2" s="144"/>
      <c r="T2" s="10">
        <f>IF(ISBLANK(L2),"",L2)</f>
        <v>16</v>
      </c>
      <c r="U2" s="21" t="s">
        <v>10</v>
      </c>
      <c r="V2" s="22" t="s">
        <v>11</v>
      </c>
      <c r="W2" s="23" t="s">
        <v>12</v>
      </c>
      <c r="X2" s="23" t="s">
        <v>13</v>
      </c>
      <c r="Y2" s="23" t="s">
        <v>14</v>
      </c>
      <c r="Z2" s="23" t="s">
        <v>15</v>
      </c>
      <c r="AA2" s="23" t="s">
        <v>16</v>
      </c>
      <c r="AB2" s="23" t="s">
        <v>17</v>
      </c>
      <c r="AD2" s="12"/>
      <c r="AE2" s="12"/>
      <c r="AF2" s="12"/>
      <c r="AG2" s="12"/>
      <c r="AH2" s="12"/>
      <c r="AI2" s="12"/>
      <c r="AJ2" s="24"/>
      <c r="AX2" s="100"/>
      <c r="AY2" s="100"/>
      <c r="AZ2" s="100"/>
      <c r="BA2" s="100"/>
      <c r="BB2" s="100"/>
      <c r="BC2" s="100"/>
      <c r="BD2" s="102"/>
    </row>
    <row r="3" spans="1:65" s="38" customFormat="1" ht="21" customHeight="1" x14ac:dyDescent="0.25">
      <c r="A3" s="25"/>
      <c r="B3" s="26"/>
      <c r="C3" s="26"/>
      <c r="D3" s="26"/>
      <c r="E3" s="27"/>
      <c r="F3" s="28"/>
      <c r="G3" s="145" t="s">
        <v>18</v>
      </c>
      <c r="H3" s="146"/>
      <c r="I3" s="146"/>
      <c r="J3" s="29">
        <v>3</v>
      </c>
      <c r="K3" s="30" t="s">
        <v>19</v>
      </c>
      <c r="L3" s="31"/>
      <c r="M3" s="32"/>
      <c r="N3" s="32"/>
      <c r="O3" s="33"/>
      <c r="P3" s="34"/>
      <c r="Q3" s="35"/>
      <c r="R3" s="36"/>
      <c r="S3" s="37"/>
      <c r="T3" s="10" t="str">
        <f>IF(ISBLANK(Q2),"",Q2)</f>
        <v>HH</v>
      </c>
      <c r="AE3" s="12"/>
      <c r="AF3" s="12"/>
      <c r="AG3" s="12"/>
      <c r="AH3" s="12"/>
      <c r="AI3" s="12"/>
      <c r="AJ3" s="12"/>
      <c r="AX3" s="100"/>
      <c r="AY3" s="100"/>
      <c r="AZ3" s="100"/>
      <c r="BA3" s="100"/>
      <c r="BB3" s="100"/>
      <c r="BC3" s="100"/>
      <c r="BD3" s="103"/>
    </row>
    <row r="4" spans="1:65" s="11" customFormat="1" ht="12.75" customHeight="1" x14ac:dyDescent="0.2">
      <c r="A4" s="147"/>
      <c r="B4" s="148"/>
      <c r="C4" s="149"/>
      <c r="D4" s="39"/>
      <c r="E4" s="128" t="s">
        <v>20</v>
      </c>
      <c r="F4" s="129"/>
      <c r="G4" s="128" t="s">
        <v>21</v>
      </c>
      <c r="H4" s="129"/>
      <c r="I4" s="128" t="s">
        <v>22</v>
      </c>
      <c r="J4" s="129"/>
      <c r="K4" s="128" t="s">
        <v>23</v>
      </c>
      <c r="L4" s="129"/>
      <c r="M4" s="128" t="s">
        <v>24</v>
      </c>
      <c r="N4" s="129"/>
      <c r="O4" s="128" t="s">
        <v>25</v>
      </c>
      <c r="P4" s="129"/>
      <c r="Q4" s="40" t="s">
        <v>26</v>
      </c>
      <c r="R4" s="41" t="str">
        <f>IF(OR(J3=2,$J$3=5),"ABS eller REL?","")</f>
        <v/>
      </c>
      <c r="S4" s="42"/>
      <c r="T4" s="12" t="str">
        <f>E5</f>
        <v>vete, spill-</v>
      </c>
      <c r="U4" s="43">
        <f>AVERAGE(VLOOKUP($X$1,$D$8:$P$75,AC4,0),VLOOKUP($Y$1,$D$8:$P$75,AC4,0),VLOOKUP($Z$1,$D$8:$P$75,AC4,0),VLOOKUP($AA$1,$D$8:$P$75,AC4,0))</f>
        <v>0</v>
      </c>
      <c r="V4" s="43">
        <f>AVERAGE(VLOOKUP($X$1,$D$8:$P$75,AD4,0),VLOOKUP($Y$1,$D$8:$P$75,AD4,0),VLOOKUP($Z$1,$D$8:$P$75,AD4,0),VLOOKUP($AA$1,$D$8:$P$75,AD4,0))</f>
        <v>75</v>
      </c>
      <c r="W4" s="12" t="e">
        <f>#REF!</f>
        <v>#REF!</v>
      </c>
      <c r="X4" s="12" t="e">
        <f>#REF!</f>
        <v>#REF!</v>
      </c>
      <c r="Y4" s="12" t="e">
        <f>#REF!</f>
        <v>#REF!</v>
      </c>
      <c r="Z4" s="12" t="e">
        <f>#REF!</f>
        <v>#REF!</v>
      </c>
      <c r="AA4" s="12" t="e">
        <f>#REF!</f>
        <v>#REF!</v>
      </c>
      <c r="AB4" s="12" t="e">
        <f>#REF!</f>
        <v>#REF!</v>
      </c>
      <c r="AC4" s="11">
        <v>2</v>
      </c>
      <c r="AD4" s="12">
        <v>3</v>
      </c>
      <c r="AE4" s="12"/>
      <c r="AF4" s="12"/>
      <c r="AG4" s="12"/>
      <c r="AH4" s="12"/>
      <c r="AI4" s="12"/>
      <c r="AJ4" s="12"/>
      <c r="AX4" s="100"/>
      <c r="AY4" s="100"/>
      <c r="AZ4" s="100"/>
      <c r="BA4" s="100"/>
      <c r="BB4" s="100"/>
      <c r="BC4" s="100"/>
      <c r="BD4" s="101"/>
    </row>
    <row r="5" spans="1:65" s="11" customFormat="1" ht="19.5" customHeight="1" thickBot="1" x14ac:dyDescent="0.3">
      <c r="A5" s="130" t="s">
        <v>27</v>
      </c>
      <c r="B5" s="131"/>
      <c r="C5" s="132"/>
      <c r="D5" s="44"/>
      <c r="E5" s="133" t="s">
        <v>244</v>
      </c>
      <c r="F5" s="134"/>
      <c r="G5" s="133" t="s">
        <v>177</v>
      </c>
      <c r="H5" s="134"/>
      <c r="I5" s="133" t="s">
        <v>246</v>
      </c>
      <c r="J5" s="134"/>
      <c r="K5" s="133" t="s">
        <v>203</v>
      </c>
      <c r="L5" s="134"/>
      <c r="M5" s="133" t="s">
        <v>243</v>
      </c>
      <c r="N5" s="134"/>
      <c r="O5" s="133" t="s">
        <v>193</v>
      </c>
      <c r="P5" s="134"/>
      <c r="Q5" s="113" t="s">
        <v>28</v>
      </c>
      <c r="R5" s="115"/>
      <c r="S5" s="116"/>
      <c r="T5" s="12" t="str">
        <f>G5</f>
        <v>jordrök</v>
      </c>
      <c r="U5" s="43">
        <f>AVERAGE(VLOOKUP($X$1,$D$8:$P$75,AC5,0),VLOOKUP($Y$1,$D$8:$P$75,AC5,0),VLOOKUP($Z$1,$D$8:$P$75,AC5,0),VLOOKUP($AA$1,$D$8:$P$75,AC5,0))</f>
        <v>0</v>
      </c>
      <c r="V5" s="43" t="e">
        <f>AVERAGE(VLOOKUP($X$1,$D$8:$P$75,AD5,0),VLOOKUP($Y$1,$D$8:$P$75,AD5,0),VLOOKUP($Z$1,$D$8:$P$75,AD5,0),VLOOKUP($AA$1,$D$8:$P$75,AD5,0))</f>
        <v>#VALUE!</v>
      </c>
      <c r="W5" s="12" t="e">
        <f>#REF!</f>
        <v>#REF!</v>
      </c>
      <c r="X5" s="12" t="e">
        <f>#REF!</f>
        <v>#REF!</v>
      </c>
      <c r="Y5" s="12" t="e">
        <f>#REF!</f>
        <v>#REF!</v>
      </c>
      <c r="Z5" s="12" t="e">
        <f>#REF!</f>
        <v>#REF!</v>
      </c>
      <c r="AA5" s="12" t="e">
        <f>#REF!</f>
        <v>#REF!</v>
      </c>
      <c r="AB5" s="12" t="e">
        <f>#REF!</f>
        <v>#REF!</v>
      </c>
      <c r="AC5" s="12">
        <v>4</v>
      </c>
      <c r="AD5" s="11">
        <v>5</v>
      </c>
      <c r="AE5" s="12"/>
      <c r="AF5" s="12"/>
      <c r="AG5" s="12"/>
      <c r="AH5" s="12"/>
      <c r="AI5" s="12"/>
      <c r="AJ5" s="12"/>
      <c r="AX5" s="100"/>
      <c r="AY5" s="109" t="s">
        <v>252</v>
      </c>
      <c r="AZ5" s="109"/>
      <c r="BA5" s="109"/>
      <c r="BB5" s="109"/>
      <c r="BC5" s="109"/>
      <c r="BD5" s="109"/>
      <c r="BE5" s="110"/>
      <c r="BF5" s="111"/>
      <c r="BG5" s="111"/>
    </row>
    <row r="6" spans="1:65" s="11" customFormat="1" ht="12.75" customHeight="1" thickBot="1" x14ac:dyDescent="0.25">
      <c r="A6" s="45" t="s">
        <v>29</v>
      </c>
      <c r="B6" s="46"/>
      <c r="C6" s="47" t="s">
        <v>30</v>
      </c>
      <c r="D6" s="48"/>
      <c r="E6" s="117" t="s">
        <v>31</v>
      </c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9"/>
      <c r="Q6" s="114"/>
      <c r="R6" s="120" t="str">
        <f>IF(J3=1,"Båda kolumnerna (Antal resp Vikt,g) fylls i",IF(J3=2,"ABS=absolut volym av ogräsart i parcell. REL=andel för ogräsart av total ogräsvolym. OBS! Om REL väljs måste TOTALT fyllas i. Både täckning (obeh) &amp; effekt (beh) fylls i samma kolumn.",IF(J3=3,"Både antal (obeh) &amp; effekt (beh) fylls i samma kolumn.",IF(J3=5,"Fyll i antal i obeh till vänster samt täckning (obeh) och effekt (beh led) i högra kolumnen.","Fyll i antal."))))</f>
        <v>Både antal (obeh) &amp; effekt (beh) fylls i samma kolumn.</v>
      </c>
      <c r="S6" s="121"/>
      <c r="T6" s="12" t="str">
        <f>I5</f>
        <v>viol, åker-</v>
      </c>
      <c r="U6" s="43">
        <f>AVERAGE(VLOOKUP($X$1,$D$8:$P$75,AC6,0),VLOOKUP($Y$1,$D$8:$P$75,AC6,0),VLOOKUP($Z$1,$D$8:$P$75,AC6,0),VLOOKUP($AA$1,$D$8:$P$75,AC6,0))</f>
        <v>0</v>
      </c>
      <c r="V6" s="43">
        <f>AVERAGE(VLOOKUP($X$1,$D$8:$P$75,AD6,0),VLOOKUP($Y$1,$D$8:$P$75,AD6,0),VLOOKUP($Z$1,$D$8:$P$75,AD6,0),VLOOKUP($AA$1,$D$8:$P$75,AD6,0))</f>
        <v>56.25</v>
      </c>
      <c r="W6" s="12" t="e">
        <f>#REF!</f>
        <v>#REF!</v>
      </c>
      <c r="X6" s="12" t="e">
        <f>#REF!</f>
        <v>#REF!</v>
      </c>
      <c r="Y6" s="12" t="e">
        <f>#REF!</f>
        <v>#REF!</v>
      </c>
      <c r="Z6" s="12" t="e">
        <f>#REF!</f>
        <v>#REF!</v>
      </c>
      <c r="AA6" s="12" t="e">
        <f>#REF!</f>
        <v>#REF!</v>
      </c>
      <c r="AB6" s="12" t="e">
        <f>#REF!</f>
        <v>#REF!</v>
      </c>
      <c r="AC6" s="12">
        <v>6</v>
      </c>
      <c r="AD6" s="12">
        <v>7</v>
      </c>
      <c r="AE6" s="12"/>
      <c r="AF6" s="12"/>
      <c r="AG6" s="12"/>
      <c r="AH6" s="12"/>
      <c r="AI6" s="12"/>
      <c r="AJ6" s="12"/>
      <c r="AX6" s="100"/>
      <c r="AY6" s="100"/>
      <c r="AZ6" s="100"/>
      <c r="BA6" s="100"/>
      <c r="BB6" s="100"/>
      <c r="BC6" s="100"/>
      <c r="BD6" s="101"/>
    </row>
    <row r="7" spans="1:65" s="11" customFormat="1" ht="24" customHeight="1" x14ac:dyDescent="0.2">
      <c r="A7" s="52" t="s">
        <v>32</v>
      </c>
      <c r="B7" s="53" t="s">
        <v>33</v>
      </c>
      <c r="C7" s="54" t="s">
        <v>34</v>
      </c>
      <c r="D7" s="55"/>
      <c r="E7" s="56" t="str">
        <f>IF(OR($J3=1,$J$3=5),"Antal","")</f>
        <v/>
      </c>
      <c r="F7" s="57" t="str">
        <f>IF($J$3=1,"Vikt g",IF(OR($J$3=2,$J$3=5),"Täckn/
Effekt",IF($J$3=3,"Antal/
Effekt","Antal")))</f>
        <v>Antal/
Effekt</v>
      </c>
      <c r="G7" s="56" t="str">
        <f>IF(OR($J3=1,$J$3=5),"Antal","")</f>
        <v/>
      </c>
      <c r="H7" s="57" t="str">
        <f>IF($J$3=1,"Vikt g",IF(OR($J$3=2,$J$3=5),"Täckn/
Effekt",IF($J$3=3,"Antal/
Effekt","Antal")))</f>
        <v>Antal/
Effekt</v>
      </c>
      <c r="I7" s="56" t="str">
        <f>IF(OR($J3=1,$J$3=5),"Antal","")</f>
        <v/>
      </c>
      <c r="J7" s="57" t="str">
        <f>IF($J$3=1,"Vikt g",IF(OR($J$3=2,$J$3=5),"Täckn/
Effekt",IF($J$3=3,"Antal/
Effekt","Antal")))</f>
        <v>Antal/
Effekt</v>
      </c>
      <c r="K7" s="56" t="str">
        <f>IF(OR($J3=1,$J$3=5),"Antal","")</f>
        <v/>
      </c>
      <c r="L7" s="57" t="str">
        <f>IF($J$3=1,"Vikt g",IF(OR($J$3=2,$J$3=5),"Täckn/
Effekt",IF($J$3=3,"Antal/
Effekt","Antal")))</f>
        <v>Antal/
Effekt</v>
      </c>
      <c r="M7" s="56" t="str">
        <f>IF(OR($J3=1,$J$3=5),"Antal","")</f>
        <v/>
      </c>
      <c r="N7" s="57" t="str">
        <f>IF($J$3=1,"Vikt g",IF(OR($J$3=2,$J$3=5),"Täckn/
Effekt",IF($J$3=3,"Antal/
Effekt","Antal")))</f>
        <v>Antal/
Effekt</v>
      </c>
      <c r="O7" s="56" t="str">
        <f>IF(OR($J3=1,$J$3=5),"Antal","")</f>
        <v/>
      </c>
      <c r="P7" s="57" t="str">
        <f>IF($J$3=1,"Vikt g",IF(OR($J$3=2,$J$3=5),"Täckn/
Effekt",IF($J$3=3,"Antal/
Effekt","Antal")))</f>
        <v>Antal/
Effekt</v>
      </c>
      <c r="Q7" s="57" t="str">
        <f>IF($J$3=1,"",IF(OR($J$3=2,$J$3=5),"Täckn/
Effekt",IF($J$3=3,"Antal/
Effekt","")))</f>
        <v>Antal/
Effekt</v>
      </c>
      <c r="R7" s="122"/>
      <c r="S7" s="123"/>
      <c r="Z7" s="11">
        <v>3</v>
      </c>
      <c r="AD7" s="11">
        <v>5</v>
      </c>
      <c r="AH7" s="11">
        <v>7</v>
      </c>
      <c r="AL7" s="11">
        <v>9</v>
      </c>
      <c r="AP7" s="11">
        <v>11</v>
      </c>
      <c r="AT7" s="11">
        <v>13</v>
      </c>
      <c r="AX7" s="104"/>
      <c r="AY7" s="109" t="s">
        <v>253</v>
      </c>
      <c r="AZ7" s="109"/>
      <c r="BA7" s="109"/>
      <c r="BB7" s="109"/>
      <c r="BC7" s="109"/>
      <c r="BD7" s="109"/>
      <c r="BE7" s="110"/>
      <c r="BF7" s="110"/>
      <c r="BG7" s="110"/>
      <c r="BH7" s="112"/>
      <c r="BI7" s="112"/>
      <c r="BJ7" s="112"/>
      <c r="BK7" s="112"/>
      <c r="BL7" s="111"/>
      <c r="BM7" s="111"/>
    </row>
    <row r="8" spans="1:65" s="11" customFormat="1" ht="19.5" customHeight="1" x14ac:dyDescent="0.2">
      <c r="A8" s="58">
        <v>1</v>
      </c>
      <c r="B8" s="59">
        <v>1</v>
      </c>
      <c r="C8" s="60">
        <v>2</v>
      </c>
      <c r="D8" s="61" t="str">
        <f>[1]Led!H2</f>
        <v>1-01</v>
      </c>
      <c r="E8" s="62"/>
      <c r="F8" s="11">
        <v>100</v>
      </c>
      <c r="G8" s="62"/>
      <c r="H8" s="63" t="s">
        <v>251</v>
      </c>
      <c r="I8" s="62"/>
      <c r="J8" s="63">
        <v>35</v>
      </c>
      <c r="K8" s="62"/>
      <c r="L8" s="63" t="s">
        <v>251</v>
      </c>
      <c r="M8" s="62"/>
      <c r="N8" s="63">
        <v>20</v>
      </c>
      <c r="O8" s="62"/>
      <c r="P8" s="63" t="s">
        <v>251</v>
      </c>
      <c r="Q8" s="64"/>
      <c r="R8" s="65" t="s">
        <v>35</v>
      </c>
      <c r="S8" s="8" t="s">
        <v>36</v>
      </c>
      <c r="T8" s="66" t="str">
        <f>IF(ISBLANK(S68),"",S68)</f>
        <v>svartkämpar</v>
      </c>
      <c r="U8" s="67" t="s">
        <v>37</v>
      </c>
      <c r="V8" s="43" t="s">
        <v>38</v>
      </c>
      <c r="W8" s="43" t="s">
        <v>39</v>
      </c>
      <c r="X8" s="43" t="s">
        <v>40</v>
      </c>
      <c r="Z8" s="12">
        <f>VLOOKUP($U8,$D$8:$P$75,Z$7,0)</f>
        <v>100</v>
      </c>
      <c r="AA8" s="12">
        <f>VLOOKUP($V8,$D$8:$P$75,Z$7,0)</f>
        <v>100</v>
      </c>
      <c r="AB8" s="12">
        <f>VLOOKUP($W8,$D$8:$P$75,Z$7,0)</f>
        <v>100</v>
      </c>
      <c r="AC8" s="12">
        <f>VLOOKUP($X8,$D$8:$P$75,Z$7,0)</f>
        <v>0</v>
      </c>
      <c r="AD8" s="12" t="str">
        <f>VLOOKUP($U8,$D$8:$P$75,AD$7,0)</f>
        <v>*</v>
      </c>
      <c r="AE8" s="12" t="str">
        <f>VLOOKUP($V8,$D$8:$P$75,AD$7,0)</f>
        <v>*</v>
      </c>
      <c r="AF8" s="12" t="str">
        <f>VLOOKUP($W8,$D$8:$P$75,AD$7,0)</f>
        <v>*</v>
      </c>
      <c r="AG8" s="12">
        <f>VLOOKUP($X8,$D$8:$P$75,AD$7,0)</f>
        <v>0</v>
      </c>
      <c r="AH8" s="12">
        <f>VLOOKUP($U8,$D$8:$P$75,AH$7,0)</f>
        <v>35</v>
      </c>
      <c r="AI8" s="12">
        <f>VLOOKUP($V8,$D$8:$P$75,AH$7,0)</f>
        <v>94</v>
      </c>
      <c r="AJ8" s="12">
        <f>VLOOKUP($W8,$D$8:$P$75,AH$7,0)</f>
        <v>96</v>
      </c>
      <c r="AK8" s="12">
        <f>VLOOKUP($X8,$D$8:$P$75,AH$7,0)</f>
        <v>0</v>
      </c>
      <c r="AL8" s="12" t="str">
        <f>VLOOKUP($U8,$D$8:$P$75,AL$7,0)</f>
        <v>*</v>
      </c>
      <c r="AM8" s="12" t="str">
        <f>VLOOKUP($V8,$D$8:$P$75,AL$7,0)</f>
        <v>*</v>
      </c>
      <c r="AN8" s="12" t="str">
        <f>VLOOKUP($W8,$D$8:$P$75,AL$7,0)</f>
        <v>*</v>
      </c>
      <c r="AO8" s="12">
        <f>VLOOKUP($X8,$D$8:$P$75,AL$7,0)</f>
        <v>0</v>
      </c>
      <c r="AP8" s="12">
        <f>VLOOKUP($U8,$D$8:$P$75,AP$7,0)</f>
        <v>20</v>
      </c>
      <c r="AQ8" s="12">
        <f>VLOOKUP($V8,$D$8:$P$75,AP$7,0)</f>
        <v>94</v>
      </c>
      <c r="AR8" s="12">
        <f>VLOOKUP($W8,$D$8:$P$75,AP$7,0)</f>
        <v>86</v>
      </c>
      <c r="AS8" s="12">
        <f>VLOOKUP($X8,$D$8:$P$75,AP$7,0)</f>
        <v>0</v>
      </c>
      <c r="AT8" s="12" t="str">
        <f>VLOOKUP($U8,$D$8:$P$75,AT$7,0)</f>
        <v>*</v>
      </c>
      <c r="AU8" s="12" t="str">
        <f>VLOOKUP($V8,$D$8:$P$75,AT$7,0)</f>
        <v>*</v>
      </c>
      <c r="AV8" s="12" t="str">
        <f>VLOOKUP($W8,$D$8:$P$75,AT$7,0)</f>
        <v>*</v>
      </c>
      <c r="AW8" s="12">
        <f>VLOOKUP($X8,$D$8:$P$75,AT$7,0)</f>
        <v>0</v>
      </c>
      <c r="AX8" s="105"/>
      <c r="AY8" s="105"/>
      <c r="AZ8" s="105"/>
      <c r="BA8" s="105"/>
      <c r="BB8" s="105"/>
      <c r="BC8" s="105"/>
      <c r="BD8" s="101"/>
    </row>
    <row r="9" spans="1:65" s="11" customFormat="1" ht="19.5" customHeight="1" x14ac:dyDescent="0.2">
      <c r="A9" s="58">
        <v>2</v>
      </c>
      <c r="B9" s="59">
        <v>1</v>
      </c>
      <c r="C9" s="108">
        <v>1</v>
      </c>
      <c r="D9" s="61" t="str">
        <f>[1]Led!H3</f>
        <v>1-05</v>
      </c>
      <c r="E9" s="68"/>
      <c r="F9" s="63">
        <v>17</v>
      </c>
      <c r="G9" s="68"/>
      <c r="H9" s="63">
        <v>1</v>
      </c>
      <c r="I9" s="68"/>
      <c r="J9" s="63">
        <v>1</v>
      </c>
      <c r="K9" s="68"/>
      <c r="L9" s="63">
        <v>1</v>
      </c>
      <c r="M9" s="68"/>
      <c r="N9" s="63">
        <v>1</v>
      </c>
      <c r="O9" s="68"/>
      <c r="P9" s="63">
        <v>1</v>
      </c>
      <c r="Q9" s="64"/>
      <c r="R9" s="69" t="s">
        <v>41</v>
      </c>
      <c r="S9" s="70" t="s">
        <v>42</v>
      </c>
      <c r="T9" s="66" t="str">
        <f>IF(ISBLANK(S69),"",S69)</f>
        <v>klöver</v>
      </c>
      <c r="U9" s="67" t="s">
        <v>43</v>
      </c>
      <c r="V9" s="43" t="s">
        <v>44</v>
      </c>
      <c r="W9" s="43" t="s">
        <v>45</v>
      </c>
      <c r="X9" s="43" t="s">
        <v>46</v>
      </c>
      <c r="Z9" s="12">
        <f t="shared" ref="Z9:Z27" si="0">VLOOKUP($U9,$D$8:$P$75,Z$7,0)</f>
        <v>100</v>
      </c>
      <c r="AA9" s="12">
        <f t="shared" ref="AA9:AA27" si="1">VLOOKUP($V9,$D$8:$P$75,Z$7,0)</f>
        <v>15</v>
      </c>
      <c r="AB9" s="12">
        <f t="shared" ref="AB9:AB27" si="2">VLOOKUP($W9,$D$8:$P$75,Z$7,0)</f>
        <v>0</v>
      </c>
      <c r="AC9" s="12">
        <f t="shared" ref="AC9:AC27" si="3">VLOOKUP($X9,$D$8:$P$75,Z$7,0)</f>
        <v>0</v>
      </c>
      <c r="AD9" s="12" t="str">
        <f t="shared" ref="AD9:AD27" si="4">VLOOKUP($U9,$D$8:$P$75,AD$7,0)</f>
        <v>*</v>
      </c>
      <c r="AE9" s="12">
        <f t="shared" ref="AE9:AE27" si="5">VLOOKUP($V9,$D$8:$P$75,AD$7,0)</f>
        <v>0.1</v>
      </c>
      <c r="AF9" s="12">
        <f t="shared" ref="AF9:AF27" si="6">VLOOKUP($W9,$D$8:$P$75,AD$7,0)</f>
        <v>0</v>
      </c>
      <c r="AG9" s="12">
        <f t="shared" ref="AG9:AG27" si="7">VLOOKUP($X9,$D$8:$P$75,AD$7,0)</f>
        <v>0</v>
      </c>
      <c r="AH9" s="12">
        <f t="shared" ref="AH9:AH27" si="8">VLOOKUP($U9,$D$8:$P$75,AH$7,0)</f>
        <v>80</v>
      </c>
      <c r="AI9" s="12">
        <f t="shared" ref="AI9:AI27" si="9">VLOOKUP($V9,$D$8:$P$75,AH$7,0)</f>
        <v>6</v>
      </c>
      <c r="AJ9" s="12">
        <f t="shared" ref="AJ9:AJ27" si="10">VLOOKUP($W9,$D$8:$P$75,AH$7,0)</f>
        <v>0</v>
      </c>
      <c r="AK9" s="12">
        <f t="shared" ref="AK9:AK27" si="11">VLOOKUP($X9,$D$8:$P$75,AH$7,0)</f>
        <v>0</v>
      </c>
      <c r="AL9" s="12" t="str">
        <f t="shared" ref="AL9:AL27" si="12">VLOOKUP($U9,$D$8:$P$75,AL$7,0)</f>
        <v>*</v>
      </c>
      <c r="AM9" s="12">
        <f t="shared" ref="AM9:AM27" si="13">VLOOKUP($V9,$D$8:$P$75,AL$7,0)</f>
        <v>0</v>
      </c>
      <c r="AN9" s="12">
        <f t="shared" ref="AN9:AN27" si="14">VLOOKUP($W9,$D$8:$P$75,AL$7,0)</f>
        <v>0</v>
      </c>
      <c r="AO9" s="12">
        <f t="shared" ref="AO9:AO27" si="15">VLOOKUP($X9,$D$8:$P$75,AL$7,0)</f>
        <v>0</v>
      </c>
      <c r="AP9" s="12">
        <f t="shared" ref="AP9:AP27" si="16">VLOOKUP($U9,$D$8:$P$75,AP$7,0)</f>
        <v>80</v>
      </c>
      <c r="AQ9" s="12">
        <f t="shared" ref="AQ9:AQ27" si="17">VLOOKUP($V9,$D$8:$P$75,AP$7,0)</f>
        <v>2</v>
      </c>
      <c r="AR9" s="12">
        <f t="shared" ref="AR9:AR27" si="18">VLOOKUP($W9,$D$8:$P$75,AP$7,0)</f>
        <v>0</v>
      </c>
      <c r="AS9" s="12">
        <f t="shared" ref="AS9:AS27" si="19">VLOOKUP($X9,$D$8:$P$75,AP$7,0)</f>
        <v>0</v>
      </c>
      <c r="AT9" s="12" t="str">
        <f t="shared" ref="AT9:AT27" si="20">VLOOKUP($U9,$D$8:$P$75,AT$7,0)</f>
        <v>*</v>
      </c>
      <c r="AU9" s="12">
        <f t="shared" ref="AU9:AU27" si="21">VLOOKUP($V9,$D$8:$P$75,AT$7,0)</f>
        <v>0.1</v>
      </c>
      <c r="AV9" s="12">
        <f t="shared" ref="AV9:AV27" si="22">VLOOKUP($W9,$D$8:$P$75,AT$7,0)</f>
        <v>0</v>
      </c>
      <c r="AW9" s="12">
        <f t="shared" ref="AW9:AW27" si="23">VLOOKUP($X9,$D$8:$P$75,AT$7,0)</f>
        <v>0</v>
      </c>
      <c r="AX9" s="105"/>
      <c r="AY9" s="105"/>
      <c r="AZ9" s="105"/>
      <c r="BA9" s="105"/>
      <c r="BB9" s="105"/>
      <c r="BC9" s="105"/>
      <c r="BD9" s="101"/>
    </row>
    <row r="10" spans="1:65" s="11" customFormat="1" ht="19.5" customHeight="1" x14ac:dyDescent="0.2">
      <c r="A10" s="58">
        <v>3</v>
      </c>
      <c r="B10" s="59">
        <v>1</v>
      </c>
      <c r="C10" s="60">
        <v>3</v>
      </c>
      <c r="D10" s="61" t="str">
        <f>[1]Led!H4</f>
        <v>1-03</v>
      </c>
      <c r="E10" s="68"/>
      <c r="F10" s="63">
        <v>100</v>
      </c>
      <c r="G10" s="68"/>
      <c r="H10" s="63" t="s">
        <v>251</v>
      </c>
      <c r="I10" s="68"/>
      <c r="J10" s="63">
        <v>35</v>
      </c>
      <c r="K10" s="68"/>
      <c r="L10" s="63" t="s">
        <v>251</v>
      </c>
      <c r="M10" s="68"/>
      <c r="N10" s="63">
        <v>35</v>
      </c>
      <c r="O10" s="68"/>
      <c r="P10" s="63">
        <v>35</v>
      </c>
      <c r="Q10" s="71"/>
      <c r="R10" s="72" t="s">
        <v>47</v>
      </c>
      <c r="S10" s="73" t="s">
        <v>48</v>
      </c>
      <c r="T10" s="66" t="str">
        <f>IF(ISBLANK(S70),"",S70)</f>
        <v>nattskatta</v>
      </c>
      <c r="U10" s="67" t="s">
        <v>49</v>
      </c>
      <c r="V10" s="43" t="s">
        <v>50</v>
      </c>
      <c r="W10" s="43" t="s">
        <v>51</v>
      </c>
      <c r="X10" s="43" t="s">
        <v>52</v>
      </c>
      <c r="Z10" s="12">
        <f t="shared" si="0"/>
        <v>100</v>
      </c>
      <c r="AA10" s="12">
        <f t="shared" si="1"/>
        <v>100</v>
      </c>
      <c r="AB10" s="12">
        <f t="shared" si="2"/>
        <v>0</v>
      </c>
      <c r="AC10" s="12">
        <f t="shared" si="3"/>
        <v>0</v>
      </c>
      <c r="AD10" s="12" t="str">
        <f t="shared" si="4"/>
        <v>*</v>
      </c>
      <c r="AE10" s="12" t="str">
        <f t="shared" si="5"/>
        <v>*</v>
      </c>
      <c r="AF10" s="12">
        <f t="shared" si="6"/>
        <v>0</v>
      </c>
      <c r="AG10" s="12">
        <f t="shared" si="7"/>
        <v>0</v>
      </c>
      <c r="AH10" s="12">
        <f t="shared" si="8"/>
        <v>35</v>
      </c>
      <c r="AI10" s="12">
        <f t="shared" si="9"/>
        <v>80</v>
      </c>
      <c r="AJ10" s="12">
        <f t="shared" si="10"/>
        <v>0</v>
      </c>
      <c r="AK10" s="12">
        <f t="shared" si="11"/>
        <v>0</v>
      </c>
      <c r="AL10" s="12" t="str">
        <f t="shared" si="12"/>
        <v>*</v>
      </c>
      <c r="AM10" s="12" t="str">
        <f t="shared" si="13"/>
        <v>*</v>
      </c>
      <c r="AN10" s="12">
        <f t="shared" si="14"/>
        <v>0</v>
      </c>
      <c r="AO10" s="12">
        <f t="shared" si="15"/>
        <v>0</v>
      </c>
      <c r="AP10" s="12">
        <f t="shared" si="16"/>
        <v>35</v>
      </c>
      <c r="AQ10" s="12">
        <f t="shared" si="17"/>
        <v>35</v>
      </c>
      <c r="AR10" s="12">
        <f t="shared" si="18"/>
        <v>0</v>
      </c>
      <c r="AS10" s="12">
        <f t="shared" si="19"/>
        <v>0</v>
      </c>
      <c r="AT10" s="12">
        <f t="shared" si="20"/>
        <v>35</v>
      </c>
      <c r="AU10" s="12" t="str">
        <f t="shared" si="21"/>
        <v>*</v>
      </c>
      <c r="AV10" s="12">
        <f t="shared" si="22"/>
        <v>0</v>
      </c>
      <c r="AW10" s="12">
        <f t="shared" si="23"/>
        <v>0</v>
      </c>
      <c r="AX10" s="105"/>
      <c r="AY10" s="105"/>
      <c r="AZ10" s="105"/>
      <c r="BA10" s="105"/>
      <c r="BB10" s="105"/>
      <c r="BC10" s="105"/>
      <c r="BD10" s="101"/>
    </row>
    <row r="11" spans="1:65" s="11" customFormat="1" ht="19.5" customHeight="1" x14ac:dyDescent="0.2">
      <c r="A11" s="58">
        <v>4</v>
      </c>
      <c r="B11" s="59">
        <v>1</v>
      </c>
      <c r="C11" s="60">
        <v>5</v>
      </c>
      <c r="D11" s="61" t="str">
        <f>[1]Led!H5</f>
        <v>1-07</v>
      </c>
      <c r="E11" s="68"/>
      <c r="F11" s="63">
        <v>100</v>
      </c>
      <c r="G11" s="68"/>
      <c r="H11" s="63" t="s">
        <v>251</v>
      </c>
      <c r="I11" s="68"/>
      <c r="J11" s="63">
        <v>86</v>
      </c>
      <c r="K11" s="68"/>
      <c r="L11" s="63" t="s">
        <v>251</v>
      </c>
      <c r="M11" s="68"/>
      <c r="N11" s="63">
        <v>86</v>
      </c>
      <c r="O11" s="68"/>
      <c r="P11" s="63" t="s">
        <v>251</v>
      </c>
      <c r="Q11" s="71"/>
      <c r="R11" s="74">
        <v>0</v>
      </c>
      <c r="S11" s="73" t="s">
        <v>53</v>
      </c>
      <c r="T11" s="66" t="str">
        <f>IF(ISBLANK(S71),"",S71)</f>
        <v>övriga ogräs</v>
      </c>
      <c r="U11" s="67" t="s">
        <v>54</v>
      </c>
      <c r="V11" s="43" t="s">
        <v>55</v>
      </c>
      <c r="W11" s="43" t="s">
        <v>56</v>
      </c>
      <c r="X11" s="43" t="s">
        <v>57</v>
      </c>
      <c r="Z11" s="12">
        <f t="shared" si="0"/>
        <v>100</v>
      </c>
      <c r="AA11" s="12">
        <f t="shared" si="1"/>
        <v>10</v>
      </c>
      <c r="AB11" s="12">
        <f t="shared" si="2"/>
        <v>100</v>
      </c>
      <c r="AC11" s="12">
        <f t="shared" si="3"/>
        <v>0</v>
      </c>
      <c r="AD11" s="12" t="str">
        <f t="shared" si="4"/>
        <v>*</v>
      </c>
      <c r="AE11" s="12">
        <f t="shared" si="5"/>
        <v>0.1</v>
      </c>
      <c r="AF11" s="12" t="str">
        <f t="shared" si="6"/>
        <v>*</v>
      </c>
      <c r="AG11" s="12">
        <f t="shared" si="7"/>
        <v>0</v>
      </c>
      <c r="AH11" s="12">
        <f t="shared" si="8"/>
        <v>95</v>
      </c>
      <c r="AI11" s="12">
        <f t="shared" si="9"/>
        <v>6</v>
      </c>
      <c r="AJ11" s="12">
        <f t="shared" si="10"/>
        <v>86</v>
      </c>
      <c r="AK11" s="12">
        <f t="shared" si="11"/>
        <v>0</v>
      </c>
      <c r="AL11" s="12" t="str">
        <f t="shared" si="12"/>
        <v>*</v>
      </c>
      <c r="AM11" s="12">
        <f t="shared" si="13"/>
        <v>0</v>
      </c>
      <c r="AN11" s="12" t="str">
        <f t="shared" si="14"/>
        <v>*</v>
      </c>
      <c r="AO11" s="12">
        <f t="shared" si="15"/>
        <v>0</v>
      </c>
      <c r="AP11" s="12">
        <f t="shared" si="16"/>
        <v>95</v>
      </c>
      <c r="AQ11" s="12">
        <f t="shared" si="17"/>
        <v>3</v>
      </c>
      <c r="AR11" s="12">
        <f t="shared" si="18"/>
        <v>35</v>
      </c>
      <c r="AS11" s="12">
        <f t="shared" si="19"/>
        <v>0</v>
      </c>
      <c r="AT11" s="12" t="str">
        <f t="shared" si="20"/>
        <v>*</v>
      </c>
      <c r="AU11" s="12">
        <f t="shared" si="21"/>
        <v>1</v>
      </c>
      <c r="AV11" s="12" t="str">
        <f t="shared" si="22"/>
        <v>*</v>
      </c>
      <c r="AW11" s="12">
        <f t="shared" si="23"/>
        <v>0</v>
      </c>
      <c r="AX11" s="105"/>
      <c r="AY11" s="105"/>
      <c r="AZ11" s="105"/>
      <c r="BA11" s="105"/>
      <c r="BB11" s="105"/>
      <c r="BC11" s="105"/>
      <c r="BD11" s="101"/>
    </row>
    <row r="12" spans="1:65" s="11" customFormat="1" ht="19.5" customHeight="1" x14ac:dyDescent="0.2">
      <c r="A12" s="58">
        <v>5</v>
      </c>
      <c r="B12" s="59">
        <v>1</v>
      </c>
      <c r="C12" s="60">
        <v>6</v>
      </c>
      <c r="D12" s="61" t="str">
        <f>[1]Led!H6</f>
        <v>1-02</v>
      </c>
      <c r="E12" s="68"/>
      <c r="F12" s="63">
        <v>100</v>
      </c>
      <c r="G12" s="68"/>
      <c r="H12" s="63" t="s">
        <v>251</v>
      </c>
      <c r="I12" s="68"/>
      <c r="J12" s="63">
        <v>80</v>
      </c>
      <c r="K12" s="68"/>
      <c r="L12" s="63" t="s">
        <v>251</v>
      </c>
      <c r="M12" s="68"/>
      <c r="N12" s="63">
        <v>80</v>
      </c>
      <c r="O12" s="68"/>
      <c r="P12" s="63" t="s">
        <v>251</v>
      </c>
      <c r="Q12" s="71"/>
      <c r="R12" s="75" t="s">
        <v>58</v>
      </c>
      <c r="S12" s="73" t="s">
        <v>59</v>
      </c>
      <c r="T12" s="12" t="s">
        <v>60</v>
      </c>
      <c r="U12" s="67" t="s">
        <v>61</v>
      </c>
      <c r="V12" s="43" t="s">
        <v>62</v>
      </c>
      <c r="W12" s="43" t="s">
        <v>63</v>
      </c>
      <c r="X12" s="43" t="s">
        <v>64</v>
      </c>
      <c r="Z12" s="12">
        <f t="shared" si="0"/>
        <v>17</v>
      </c>
      <c r="AA12" s="12">
        <f t="shared" si="1"/>
        <v>100</v>
      </c>
      <c r="AB12" s="12">
        <f t="shared" si="2"/>
        <v>0</v>
      </c>
      <c r="AC12" s="12">
        <f t="shared" si="3"/>
        <v>0</v>
      </c>
      <c r="AD12" s="12">
        <f t="shared" si="4"/>
        <v>1</v>
      </c>
      <c r="AE12" s="12" t="str">
        <f t="shared" si="5"/>
        <v>*</v>
      </c>
      <c r="AF12" s="12">
        <f t="shared" si="6"/>
        <v>0</v>
      </c>
      <c r="AG12" s="12">
        <f t="shared" si="7"/>
        <v>0</v>
      </c>
      <c r="AH12" s="12">
        <f t="shared" si="8"/>
        <v>1</v>
      </c>
      <c r="AI12" s="12">
        <f t="shared" si="9"/>
        <v>65</v>
      </c>
      <c r="AJ12" s="12">
        <f t="shared" si="10"/>
        <v>0</v>
      </c>
      <c r="AK12" s="12">
        <f t="shared" si="11"/>
        <v>0</v>
      </c>
      <c r="AL12" s="12">
        <f t="shared" si="12"/>
        <v>1</v>
      </c>
      <c r="AM12" s="12" t="str">
        <f t="shared" si="13"/>
        <v>*</v>
      </c>
      <c r="AN12" s="12">
        <f t="shared" si="14"/>
        <v>0</v>
      </c>
      <c r="AO12" s="12">
        <f t="shared" si="15"/>
        <v>0</v>
      </c>
      <c r="AP12" s="12">
        <f t="shared" si="16"/>
        <v>1</v>
      </c>
      <c r="AQ12" s="12">
        <f t="shared" si="17"/>
        <v>35</v>
      </c>
      <c r="AR12" s="12">
        <f t="shared" si="18"/>
        <v>0</v>
      </c>
      <c r="AS12" s="12">
        <f t="shared" si="19"/>
        <v>0</v>
      </c>
      <c r="AT12" s="12">
        <f t="shared" si="20"/>
        <v>1</v>
      </c>
      <c r="AU12" s="12" t="str">
        <f t="shared" si="21"/>
        <v>*</v>
      </c>
      <c r="AV12" s="12">
        <f t="shared" si="22"/>
        <v>0</v>
      </c>
      <c r="AW12" s="12">
        <f t="shared" si="23"/>
        <v>0</v>
      </c>
      <c r="AX12" s="105"/>
      <c r="AY12" s="105"/>
      <c r="AZ12" s="105"/>
      <c r="BA12" s="105"/>
      <c r="BB12" s="105"/>
      <c r="BC12" s="105"/>
      <c r="BD12" s="101"/>
    </row>
    <row r="13" spans="1:65" s="11" customFormat="1" ht="19.5" customHeight="1" x14ac:dyDescent="0.2">
      <c r="A13" s="58">
        <v>6</v>
      </c>
      <c r="B13" s="59">
        <v>1</v>
      </c>
      <c r="C13" s="60">
        <v>4</v>
      </c>
      <c r="D13" s="61" t="str">
        <f>[1]Led!H7</f>
        <v>1-09</v>
      </c>
      <c r="E13" s="68"/>
      <c r="F13" s="63">
        <v>100</v>
      </c>
      <c r="G13" s="68"/>
      <c r="H13" s="63" t="s">
        <v>251</v>
      </c>
      <c r="I13" s="68"/>
      <c r="J13" s="63">
        <v>80</v>
      </c>
      <c r="K13" s="68"/>
      <c r="L13" s="63" t="s">
        <v>251</v>
      </c>
      <c r="M13" s="68"/>
      <c r="N13" s="63">
        <v>80</v>
      </c>
      <c r="O13" s="68"/>
      <c r="P13" s="63" t="s">
        <v>251</v>
      </c>
      <c r="Q13" s="71"/>
      <c r="R13" s="76" t="s">
        <v>65</v>
      </c>
      <c r="S13" s="73" t="s">
        <v>66</v>
      </c>
      <c r="T13" s="12" t="s">
        <v>67</v>
      </c>
      <c r="U13" s="67" t="s">
        <v>68</v>
      </c>
      <c r="V13" s="43" t="s">
        <v>69</v>
      </c>
      <c r="W13" s="43" t="s">
        <v>70</v>
      </c>
      <c r="X13" s="43" t="s">
        <v>71</v>
      </c>
      <c r="Y13" s="12"/>
      <c r="Z13" s="12">
        <f t="shared" si="0"/>
        <v>100</v>
      </c>
      <c r="AA13" s="12">
        <f t="shared" si="1"/>
        <v>100</v>
      </c>
      <c r="AB13" s="12">
        <f t="shared" si="2"/>
        <v>100</v>
      </c>
      <c r="AC13" s="12">
        <f t="shared" si="3"/>
        <v>0</v>
      </c>
      <c r="AD13" s="12" t="str">
        <f t="shared" si="4"/>
        <v>*</v>
      </c>
      <c r="AE13" s="12" t="str">
        <f t="shared" si="5"/>
        <v>*</v>
      </c>
      <c r="AF13" s="12" t="str">
        <f t="shared" si="6"/>
        <v>*</v>
      </c>
      <c r="AG13" s="12">
        <f t="shared" si="7"/>
        <v>0</v>
      </c>
      <c r="AH13" s="12">
        <f t="shared" si="8"/>
        <v>86</v>
      </c>
      <c r="AI13" s="12">
        <f t="shared" si="9"/>
        <v>65</v>
      </c>
      <c r="AJ13" s="12">
        <f t="shared" si="10"/>
        <v>35</v>
      </c>
      <c r="AK13" s="12">
        <f t="shared" si="11"/>
        <v>0</v>
      </c>
      <c r="AL13" s="12" t="str">
        <f t="shared" si="12"/>
        <v>*</v>
      </c>
      <c r="AM13" s="12" t="str">
        <f t="shared" si="13"/>
        <v>*</v>
      </c>
      <c r="AN13" s="12" t="str">
        <f t="shared" si="14"/>
        <v>*</v>
      </c>
      <c r="AO13" s="12">
        <f t="shared" si="15"/>
        <v>0</v>
      </c>
      <c r="AP13" s="12">
        <f t="shared" si="16"/>
        <v>35</v>
      </c>
      <c r="AQ13" s="12">
        <f t="shared" si="17"/>
        <v>65</v>
      </c>
      <c r="AR13" s="12">
        <f t="shared" si="18"/>
        <v>35</v>
      </c>
      <c r="AS13" s="12">
        <f t="shared" si="19"/>
        <v>0</v>
      </c>
      <c r="AT13" s="12" t="str">
        <f t="shared" si="20"/>
        <v>*</v>
      </c>
      <c r="AU13" s="12" t="str">
        <f t="shared" si="21"/>
        <v>*</v>
      </c>
      <c r="AV13" s="12" t="str">
        <f t="shared" si="22"/>
        <v>*</v>
      </c>
      <c r="AW13" s="12">
        <f t="shared" si="23"/>
        <v>0</v>
      </c>
      <c r="AX13" s="105"/>
      <c r="AY13" s="105"/>
      <c r="AZ13" s="105"/>
      <c r="BA13" s="105"/>
      <c r="BB13" s="105"/>
      <c r="BC13" s="105"/>
      <c r="BD13" s="101"/>
    </row>
    <row r="14" spans="1:65" s="11" customFormat="1" ht="19.5" customHeight="1" x14ac:dyDescent="0.2">
      <c r="A14" s="58">
        <v>7</v>
      </c>
      <c r="B14" s="59">
        <v>2</v>
      </c>
      <c r="C14" s="60">
        <v>5</v>
      </c>
      <c r="D14" s="61" t="str">
        <f>[1]Led!H8</f>
        <v>1-04</v>
      </c>
      <c r="E14" s="68"/>
      <c r="F14" s="63">
        <v>100</v>
      </c>
      <c r="G14" s="68"/>
      <c r="H14" s="63" t="s">
        <v>251</v>
      </c>
      <c r="I14" s="68"/>
      <c r="J14" s="63">
        <v>95</v>
      </c>
      <c r="K14" s="68"/>
      <c r="L14" s="63" t="s">
        <v>251</v>
      </c>
      <c r="M14" s="68"/>
      <c r="N14" s="63">
        <v>95</v>
      </c>
      <c r="O14" s="68"/>
      <c r="P14" s="63" t="s">
        <v>251</v>
      </c>
      <c r="Q14" s="71"/>
      <c r="R14" s="76" t="s">
        <v>72</v>
      </c>
      <c r="S14" s="73" t="s">
        <v>73</v>
      </c>
      <c r="T14" s="12" t="s">
        <v>74</v>
      </c>
      <c r="U14" s="67" t="s">
        <v>75</v>
      </c>
      <c r="V14" s="43" t="s">
        <v>76</v>
      </c>
      <c r="W14" s="43" t="s">
        <v>77</v>
      </c>
      <c r="X14" s="43" t="s">
        <v>78</v>
      </c>
      <c r="Z14" s="12">
        <f t="shared" si="0"/>
        <v>100</v>
      </c>
      <c r="AA14" s="12">
        <f t="shared" si="1"/>
        <v>100</v>
      </c>
      <c r="AB14" s="12">
        <f t="shared" si="2"/>
        <v>100</v>
      </c>
      <c r="AC14" s="12">
        <f t="shared" si="3"/>
        <v>0</v>
      </c>
      <c r="AD14" s="12" t="str">
        <f t="shared" si="4"/>
        <v>*</v>
      </c>
      <c r="AE14" s="12" t="str">
        <f t="shared" si="5"/>
        <v>*</v>
      </c>
      <c r="AF14" s="12">
        <f t="shared" si="6"/>
        <v>0.1</v>
      </c>
      <c r="AG14" s="12">
        <f t="shared" si="7"/>
        <v>0</v>
      </c>
      <c r="AH14" s="12">
        <f t="shared" si="8"/>
        <v>86</v>
      </c>
      <c r="AI14" s="12">
        <f t="shared" si="9"/>
        <v>35</v>
      </c>
      <c r="AJ14" s="12">
        <f t="shared" si="10"/>
        <v>35</v>
      </c>
      <c r="AK14" s="12">
        <f t="shared" si="11"/>
        <v>0</v>
      </c>
      <c r="AL14" s="12" t="str">
        <f t="shared" si="12"/>
        <v>*</v>
      </c>
      <c r="AM14" s="12" t="str">
        <f t="shared" si="13"/>
        <v>*</v>
      </c>
      <c r="AN14" s="12" t="str">
        <f t="shared" si="14"/>
        <v>*</v>
      </c>
      <c r="AO14" s="12">
        <f t="shared" si="15"/>
        <v>0</v>
      </c>
      <c r="AP14" s="12">
        <f t="shared" si="16"/>
        <v>86</v>
      </c>
      <c r="AQ14" s="12">
        <f t="shared" si="17"/>
        <v>35</v>
      </c>
      <c r="AR14" s="12">
        <f t="shared" si="18"/>
        <v>19</v>
      </c>
      <c r="AS14" s="12">
        <f t="shared" si="19"/>
        <v>0</v>
      </c>
      <c r="AT14" s="12" t="str">
        <f t="shared" si="20"/>
        <v>*</v>
      </c>
      <c r="AU14" s="12" t="str">
        <f t="shared" si="21"/>
        <v>*</v>
      </c>
      <c r="AV14" s="12">
        <f t="shared" si="22"/>
        <v>35</v>
      </c>
      <c r="AW14" s="12">
        <f t="shared" si="23"/>
        <v>0</v>
      </c>
      <c r="AX14" s="105"/>
      <c r="AY14" s="105"/>
      <c r="AZ14" s="105"/>
      <c r="BA14" s="105"/>
      <c r="BB14" s="105"/>
      <c r="BC14" s="105"/>
      <c r="BD14" s="101"/>
    </row>
    <row r="15" spans="1:65" s="11" customFormat="1" ht="19.5" customHeight="1" x14ac:dyDescent="0.2">
      <c r="A15" s="58">
        <v>8</v>
      </c>
      <c r="B15" s="59">
        <v>2</v>
      </c>
      <c r="C15" s="60">
        <v>3</v>
      </c>
      <c r="D15" s="61" t="str">
        <f>[1]Led!H9</f>
        <v>1-08</v>
      </c>
      <c r="E15" s="68"/>
      <c r="F15" s="63">
        <v>100</v>
      </c>
      <c r="G15" s="68"/>
      <c r="H15" s="63">
        <v>35</v>
      </c>
      <c r="I15" s="68"/>
      <c r="J15" s="63">
        <v>15</v>
      </c>
      <c r="K15" s="68"/>
      <c r="L15" s="63" t="s">
        <v>251</v>
      </c>
      <c r="M15" s="68"/>
      <c r="N15" s="63">
        <v>35</v>
      </c>
      <c r="O15" s="68"/>
      <c r="P15" s="63" t="s">
        <v>251</v>
      </c>
      <c r="Q15" s="71"/>
      <c r="R15" s="76" t="s">
        <v>79</v>
      </c>
      <c r="S15" s="73" t="s">
        <v>80</v>
      </c>
      <c r="T15" s="12" t="s">
        <v>81</v>
      </c>
      <c r="U15" s="67" t="s">
        <v>82</v>
      </c>
      <c r="V15" s="43" t="s">
        <v>83</v>
      </c>
      <c r="W15" s="43" t="s">
        <v>84</v>
      </c>
      <c r="X15" s="43" t="s">
        <v>85</v>
      </c>
      <c r="Z15" s="12">
        <f t="shared" si="0"/>
        <v>100</v>
      </c>
      <c r="AA15" s="12">
        <f t="shared" si="1"/>
        <v>100</v>
      </c>
      <c r="AB15" s="12">
        <f t="shared" si="2"/>
        <v>12</v>
      </c>
      <c r="AC15" s="12">
        <f t="shared" si="3"/>
        <v>0</v>
      </c>
      <c r="AD15" s="12">
        <f t="shared" si="4"/>
        <v>35</v>
      </c>
      <c r="AE15" s="12" t="str">
        <f t="shared" si="5"/>
        <v>*</v>
      </c>
      <c r="AF15" s="12">
        <f t="shared" si="6"/>
        <v>0.1</v>
      </c>
      <c r="AG15" s="12">
        <f t="shared" si="7"/>
        <v>0</v>
      </c>
      <c r="AH15" s="12">
        <f t="shared" si="8"/>
        <v>15</v>
      </c>
      <c r="AI15" s="12">
        <f t="shared" si="9"/>
        <v>86</v>
      </c>
      <c r="AJ15" s="12">
        <f t="shared" si="10"/>
        <v>13</v>
      </c>
      <c r="AK15" s="12">
        <f t="shared" si="11"/>
        <v>0</v>
      </c>
      <c r="AL15" s="12" t="str">
        <f t="shared" si="12"/>
        <v>*</v>
      </c>
      <c r="AM15" s="12" t="str">
        <f t="shared" si="13"/>
        <v>*</v>
      </c>
      <c r="AN15" s="12">
        <f t="shared" si="14"/>
        <v>0</v>
      </c>
      <c r="AO15" s="12">
        <f t="shared" si="15"/>
        <v>0</v>
      </c>
      <c r="AP15" s="12">
        <f t="shared" si="16"/>
        <v>35</v>
      </c>
      <c r="AQ15" s="12">
        <f t="shared" si="17"/>
        <v>20</v>
      </c>
      <c r="AR15" s="12">
        <f t="shared" si="18"/>
        <v>0.1</v>
      </c>
      <c r="AS15" s="12">
        <f t="shared" si="19"/>
        <v>0</v>
      </c>
      <c r="AT15" s="12" t="str">
        <f t="shared" si="20"/>
        <v>*</v>
      </c>
      <c r="AU15" s="12" t="str">
        <f t="shared" si="21"/>
        <v>*</v>
      </c>
      <c r="AV15" s="12">
        <f t="shared" si="22"/>
        <v>0.1</v>
      </c>
      <c r="AW15" s="12">
        <f t="shared" si="23"/>
        <v>0</v>
      </c>
      <c r="AX15" s="105"/>
      <c r="AY15" s="105"/>
      <c r="AZ15" s="105"/>
      <c r="BA15" s="105"/>
      <c r="BB15" s="105"/>
      <c r="BC15" s="105"/>
      <c r="BD15" s="101"/>
    </row>
    <row r="16" spans="1:65" s="11" customFormat="1" ht="19.5" customHeight="1" x14ac:dyDescent="0.2">
      <c r="A16" s="58">
        <v>9</v>
      </c>
      <c r="B16" s="59">
        <v>2</v>
      </c>
      <c r="C16" s="60">
        <v>2</v>
      </c>
      <c r="D16" s="61" t="str">
        <f>[1]Led!H10</f>
        <v>1-06</v>
      </c>
      <c r="E16" s="68"/>
      <c r="F16" s="63">
        <v>100</v>
      </c>
      <c r="G16" s="68"/>
      <c r="H16" s="63" t="s">
        <v>251</v>
      </c>
      <c r="I16" s="68"/>
      <c r="J16" s="63">
        <v>86</v>
      </c>
      <c r="K16" s="68"/>
      <c r="L16" s="63" t="s">
        <v>251</v>
      </c>
      <c r="M16" s="68"/>
      <c r="N16" s="63">
        <v>35</v>
      </c>
      <c r="O16" s="68"/>
      <c r="P16" s="63" t="s">
        <v>251</v>
      </c>
      <c r="Q16" s="71"/>
      <c r="R16" s="76" t="s">
        <v>86</v>
      </c>
      <c r="S16" s="73" t="s">
        <v>87</v>
      </c>
      <c r="T16" s="12" t="s">
        <v>88</v>
      </c>
      <c r="U16" s="67" t="s">
        <v>89</v>
      </c>
      <c r="V16" s="43" t="s">
        <v>90</v>
      </c>
      <c r="W16" s="43" t="s">
        <v>91</v>
      </c>
      <c r="X16" s="43" t="s">
        <v>92</v>
      </c>
      <c r="Z16" s="12">
        <f t="shared" si="0"/>
        <v>100</v>
      </c>
      <c r="AA16" s="12">
        <f t="shared" si="1"/>
        <v>100</v>
      </c>
      <c r="AB16" s="12">
        <f t="shared" si="2"/>
        <v>100</v>
      </c>
      <c r="AC16" s="12">
        <f t="shared" si="3"/>
        <v>0</v>
      </c>
      <c r="AD16" s="12" t="str">
        <f t="shared" si="4"/>
        <v>*</v>
      </c>
      <c r="AE16" s="12" t="str">
        <f t="shared" si="5"/>
        <v>*</v>
      </c>
      <c r="AF16" s="12" t="str">
        <f t="shared" si="6"/>
        <v>*</v>
      </c>
      <c r="AG16" s="12">
        <f t="shared" si="7"/>
        <v>0</v>
      </c>
      <c r="AH16" s="12">
        <f t="shared" si="8"/>
        <v>80</v>
      </c>
      <c r="AI16" s="12">
        <f t="shared" si="9"/>
        <v>94</v>
      </c>
      <c r="AJ16" s="12">
        <f t="shared" si="10"/>
        <v>86</v>
      </c>
      <c r="AK16" s="12">
        <f t="shared" si="11"/>
        <v>0</v>
      </c>
      <c r="AL16" s="12" t="str">
        <f t="shared" si="12"/>
        <v>*</v>
      </c>
      <c r="AM16" s="12" t="str">
        <f t="shared" si="13"/>
        <v>*</v>
      </c>
      <c r="AN16" s="12" t="str">
        <f t="shared" si="14"/>
        <v>*</v>
      </c>
      <c r="AO16" s="12">
        <f t="shared" si="15"/>
        <v>0</v>
      </c>
      <c r="AP16" s="12">
        <f t="shared" si="16"/>
        <v>80</v>
      </c>
      <c r="AQ16" s="12">
        <f t="shared" si="17"/>
        <v>86</v>
      </c>
      <c r="AR16" s="12">
        <f t="shared" si="18"/>
        <v>35</v>
      </c>
      <c r="AS16" s="12">
        <f t="shared" si="19"/>
        <v>0</v>
      </c>
      <c r="AT16" s="12" t="str">
        <f t="shared" si="20"/>
        <v>*</v>
      </c>
      <c r="AU16" s="12" t="str">
        <f t="shared" si="21"/>
        <v>*</v>
      </c>
      <c r="AV16" s="12" t="str">
        <f t="shared" si="22"/>
        <v>*</v>
      </c>
      <c r="AW16" s="12">
        <f t="shared" si="23"/>
        <v>0</v>
      </c>
      <c r="AX16" s="105"/>
      <c r="AY16" s="105"/>
      <c r="AZ16" s="105"/>
      <c r="BA16" s="105"/>
      <c r="BB16" s="105"/>
      <c r="BC16" s="105"/>
      <c r="BD16" s="101"/>
    </row>
    <row r="17" spans="1:56" s="11" customFormat="1" ht="19.5" customHeight="1" x14ac:dyDescent="0.2">
      <c r="A17" s="58">
        <v>10</v>
      </c>
      <c r="B17" s="59">
        <v>2</v>
      </c>
      <c r="C17" s="60">
        <v>4</v>
      </c>
      <c r="D17" s="61" t="str">
        <f>[1]Led!H11</f>
        <v>2-07</v>
      </c>
      <c r="E17" s="68"/>
      <c r="F17" s="63">
        <v>100</v>
      </c>
      <c r="G17" s="68"/>
      <c r="H17" s="63" t="s">
        <v>251</v>
      </c>
      <c r="I17" s="68"/>
      <c r="J17" s="63">
        <v>35</v>
      </c>
      <c r="K17" s="68"/>
      <c r="L17" s="63" t="s">
        <v>251</v>
      </c>
      <c r="M17" s="68"/>
      <c r="N17" s="63">
        <v>35</v>
      </c>
      <c r="O17" s="68"/>
      <c r="P17" s="63" t="s">
        <v>251</v>
      </c>
      <c r="Q17" s="71"/>
      <c r="R17" s="76" t="s">
        <v>93</v>
      </c>
      <c r="S17" s="73" t="s">
        <v>94</v>
      </c>
      <c r="T17" s="12" t="s">
        <v>95</v>
      </c>
      <c r="U17" s="67" t="s">
        <v>96</v>
      </c>
      <c r="V17" s="43" t="s">
        <v>97</v>
      </c>
      <c r="W17" s="43" t="s">
        <v>98</v>
      </c>
      <c r="X17" s="43" t="s">
        <v>99</v>
      </c>
      <c r="Z17" s="12" t="e">
        <f t="shared" si="0"/>
        <v>#N/A</v>
      </c>
      <c r="AA17" s="12" t="e">
        <f t="shared" si="1"/>
        <v>#N/A</v>
      </c>
      <c r="AB17" s="12" t="e">
        <f t="shared" si="2"/>
        <v>#N/A</v>
      </c>
      <c r="AC17" s="12" t="e">
        <f t="shared" si="3"/>
        <v>#N/A</v>
      </c>
      <c r="AD17" s="12" t="e">
        <f t="shared" si="4"/>
        <v>#N/A</v>
      </c>
      <c r="AE17" s="12" t="e">
        <f t="shared" si="5"/>
        <v>#N/A</v>
      </c>
      <c r="AF17" s="12" t="e">
        <f t="shared" si="6"/>
        <v>#N/A</v>
      </c>
      <c r="AG17" s="12" t="e">
        <f t="shared" si="7"/>
        <v>#N/A</v>
      </c>
      <c r="AH17" s="12" t="e">
        <f t="shared" si="8"/>
        <v>#N/A</v>
      </c>
      <c r="AI17" s="12" t="e">
        <f t="shared" si="9"/>
        <v>#N/A</v>
      </c>
      <c r="AJ17" s="12" t="e">
        <f t="shared" si="10"/>
        <v>#N/A</v>
      </c>
      <c r="AK17" s="12" t="e">
        <f t="shared" si="11"/>
        <v>#N/A</v>
      </c>
      <c r="AL17" s="12" t="e">
        <f t="shared" si="12"/>
        <v>#N/A</v>
      </c>
      <c r="AM17" s="12" t="e">
        <f t="shared" si="13"/>
        <v>#N/A</v>
      </c>
      <c r="AN17" s="12" t="e">
        <f t="shared" si="14"/>
        <v>#N/A</v>
      </c>
      <c r="AO17" s="12" t="e">
        <f t="shared" si="15"/>
        <v>#N/A</v>
      </c>
      <c r="AP17" s="12" t="e">
        <f t="shared" si="16"/>
        <v>#N/A</v>
      </c>
      <c r="AQ17" s="12" t="e">
        <f t="shared" si="17"/>
        <v>#N/A</v>
      </c>
      <c r="AR17" s="12" t="e">
        <f t="shared" si="18"/>
        <v>#N/A</v>
      </c>
      <c r="AS17" s="12" t="e">
        <f t="shared" si="19"/>
        <v>#N/A</v>
      </c>
      <c r="AT17" s="12" t="e">
        <f t="shared" si="20"/>
        <v>#N/A</v>
      </c>
      <c r="AU17" s="12" t="e">
        <f t="shared" si="21"/>
        <v>#N/A</v>
      </c>
      <c r="AV17" s="12" t="e">
        <f t="shared" si="22"/>
        <v>#N/A</v>
      </c>
      <c r="AW17" s="12" t="e">
        <f t="shared" si="23"/>
        <v>#N/A</v>
      </c>
      <c r="AX17" s="105"/>
      <c r="AY17" s="105"/>
      <c r="AZ17" s="105"/>
      <c r="BA17" s="105"/>
      <c r="BB17" s="105"/>
      <c r="BC17" s="105"/>
      <c r="BD17" s="101"/>
    </row>
    <row r="18" spans="1:56" s="11" customFormat="1" ht="19.5" customHeight="1" x14ac:dyDescent="0.2">
      <c r="A18" s="58">
        <v>11</v>
      </c>
      <c r="B18" s="59">
        <v>2</v>
      </c>
      <c r="C18" s="108">
        <v>1</v>
      </c>
      <c r="D18" s="61" t="str">
        <f>[1]Led!H12</f>
        <v>2-02</v>
      </c>
      <c r="E18" s="68"/>
      <c r="F18" s="63">
        <v>15</v>
      </c>
      <c r="G18" s="68"/>
      <c r="H18" s="63">
        <v>0.1</v>
      </c>
      <c r="I18" s="68"/>
      <c r="J18" s="63">
        <v>6</v>
      </c>
      <c r="K18" s="68"/>
      <c r="L18" s="63">
        <v>0</v>
      </c>
      <c r="M18" s="68"/>
      <c r="N18" s="63">
        <v>2</v>
      </c>
      <c r="O18" s="68"/>
      <c r="P18" s="63">
        <v>0.1</v>
      </c>
      <c r="Q18" s="71"/>
      <c r="R18" s="76" t="s">
        <v>100</v>
      </c>
      <c r="S18" s="73" t="s">
        <v>101</v>
      </c>
      <c r="T18" s="12" t="s">
        <v>102</v>
      </c>
      <c r="U18" s="67" t="s">
        <v>103</v>
      </c>
      <c r="V18" s="43" t="s">
        <v>104</v>
      </c>
      <c r="W18" s="43" t="s">
        <v>105</v>
      </c>
      <c r="X18" s="43" t="s">
        <v>106</v>
      </c>
      <c r="Z18" s="12" t="e">
        <f t="shared" si="0"/>
        <v>#N/A</v>
      </c>
      <c r="AA18" s="12" t="e">
        <f t="shared" si="1"/>
        <v>#N/A</v>
      </c>
      <c r="AB18" s="12" t="e">
        <f t="shared" si="2"/>
        <v>#N/A</v>
      </c>
      <c r="AC18" s="12" t="e">
        <f t="shared" si="3"/>
        <v>#N/A</v>
      </c>
      <c r="AD18" s="12" t="e">
        <f t="shared" si="4"/>
        <v>#N/A</v>
      </c>
      <c r="AE18" s="12" t="e">
        <f t="shared" si="5"/>
        <v>#N/A</v>
      </c>
      <c r="AF18" s="12" t="e">
        <f t="shared" si="6"/>
        <v>#N/A</v>
      </c>
      <c r="AG18" s="12" t="e">
        <f t="shared" si="7"/>
        <v>#N/A</v>
      </c>
      <c r="AH18" s="12" t="e">
        <f t="shared" si="8"/>
        <v>#N/A</v>
      </c>
      <c r="AI18" s="12" t="e">
        <f t="shared" si="9"/>
        <v>#N/A</v>
      </c>
      <c r="AJ18" s="12" t="e">
        <f t="shared" si="10"/>
        <v>#N/A</v>
      </c>
      <c r="AK18" s="12" t="e">
        <f t="shared" si="11"/>
        <v>#N/A</v>
      </c>
      <c r="AL18" s="12" t="e">
        <f t="shared" si="12"/>
        <v>#N/A</v>
      </c>
      <c r="AM18" s="12" t="e">
        <f t="shared" si="13"/>
        <v>#N/A</v>
      </c>
      <c r="AN18" s="12" t="e">
        <f t="shared" si="14"/>
        <v>#N/A</v>
      </c>
      <c r="AO18" s="12" t="e">
        <f t="shared" si="15"/>
        <v>#N/A</v>
      </c>
      <c r="AP18" s="12" t="e">
        <f t="shared" si="16"/>
        <v>#N/A</v>
      </c>
      <c r="AQ18" s="12" t="e">
        <f t="shared" si="17"/>
        <v>#N/A</v>
      </c>
      <c r="AR18" s="12" t="e">
        <f t="shared" si="18"/>
        <v>#N/A</v>
      </c>
      <c r="AS18" s="12" t="e">
        <f t="shared" si="19"/>
        <v>#N/A</v>
      </c>
      <c r="AT18" s="12" t="e">
        <f t="shared" si="20"/>
        <v>#N/A</v>
      </c>
      <c r="AU18" s="12" t="e">
        <f t="shared" si="21"/>
        <v>#N/A</v>
      </c>
      <c r="AV18" s="12" t="e">
        <f t="shared" si="22"/>
        <v>#N/A</v>
      </c>
      <c r="AW18" s="12" t="e">
        <f t="shared" si="23"/>
        <v>#N/A</v>
      </c>
      <c r="AX18" s="105"/>
      <c r="AY18" s="105"/>
      <c r="AZ18" s="105"/>
      <c r="BA18" s="105"/>
      <c r="BB18" s="105"/>
      <c r="BC18" s="105"/>
      <c r="BD18" s="101"/>
    </row>
    <row r="19" spans="1:56" s="11" customFormat="1" ht="19.5" customHeight="1" x14ac:dyDescent="0.2">
      <c r="A19" s="58">
        <v>12</v>
      </c>
      <c r="B19" s="59">
        <v>2</v>
      </c>
      <c r="C19" s="60">
        <v>6</v>
      </c>
      <c r="D19" s="61" t="str">
        <f>[1]Led!H13</f>
        <v>2-05</v>
      </c>
      <c r="E19" s="68"/>
      <c r="F19" s="63">
        <v>100</v>
      </c>
      <c r="G19" s="68"/>
      <c r="H19" s="63" t="s">
        <v>251</v>
      </c>
      <c r="I19" s="68"/>
      <c r="J19" s="63">
        <v>65</v>
      </c>
      <c r="K19" s="68"/>
      <c r="L19" s="63" t="s">
        <v>251</v>
      </c>
      <c r="M19" s="68"/>
      <c r="N19" s="63">
        <v>35</v>
      </c>
      <c r="O19" s="68"/>
      <c r="P19" s="63" t="s">
        <v>251</v>
      </c>
      <c r="Q19" s="71"/>
      <c r="R19" s="76" t="s">
        <v>107</v>
      </c>
      <c r="S19" s="73" t="s">
        <v>108</v>
      </c>
      <c r="T19" s="12" t="s">
        <v>109</v>
      </c>
      <c r="U19" s="67" t="s">
        <v>110</v>
      </c>
      <c r="V19" s="43" t="s">
        <v>111</v>
      </c>
      <c r="W19" s="43" t="s">
        <v>112</v>
      </c>
      <c r="X19" s="43" t="s">
        <v>113</v>
      </c>
      <c r="Z19" s="12" t="e">
        <f t="shared" si="0"/>
        <v>#N/A</v>
      </c>
      <c r="AA19" s="12" t="e">
        <f t="shared" si="1"/>
        <v>#N/A</v>
      </c>
      <c r="AB19" s="12" t="e">
        <f t="shared" si="2"/>
        <v>#N/A</v>
      </c>
      <c r="AC19" s="12" t="e">
        <f t="shared" si="3"/>
        <v>#N/A</v>
      </c>
      <c r="AD19" s="12" t="e">
        <f t="shared" si="4"/>
        <v>#N/A</v>
      </c>
      <c r="AE19" s="12" t="e">
        <f t="shared" si="5"/>
        <v>#N/A</v>
      </c>
      <c r="AF19" s="12" t="e">
        <f t="shared" si="6"/>
        <v>#N/A</v>
      </c>
      <c r="AG19" s="12" t="e">
        <f t="shared" si="7"/>
        <v>#N/A</v>
      </c>
      <c r="AH19" s="12" t="e">
        <f t="shared" si="8"/>
        <v>#N/A</v>
      </c>
      <c r="AI19" s="12" t="e">
        <f t="shared" si="9"/>
        <v>#N/A</v>
      </c>
      <c r="AJ19" s="12" t="e">
        <f t="shared" si="10"/>
        <v>#N/A</v>
      </c>
      <c r="AK19" s="12" t="e">
        <f t="shared" si="11"/>
        <v>#N/A</v>
      </c>
      <c r="AL19" s="12" t="e">
        <f t="shared" si="12"/>
        <v>#N/A</v>
      </c>
      <c r="AM19" s="12" t="e">
        <f t="shared" si="13"/>
        <v>#N/A</v>
      </c>
      <c r="AN19" s="12" t="e">
        <f t="shared" si="14"/>
        <v>#N/A</v>
      </c>
      <c r="AO19" s="12" t="e">
        <f t="shared" si="15"/>
        <v>#N/A</v>
      </c>
      <c r="AP19" s="12" t="e">
        <f t="shared" si="16"/>
        <v>#N/A</v>
      </c>
      <c r="AQ19" s="12" t="e">
        <f t="shared" si="17"/>
        <v>#N/A</v>
      </c>
      <c r="AR19" s="12" t="e">
        <f t="shared" si="18"/>
        <v>#N/A</v>
      </c>
      <c r="AS19" s="12" t="e">
        <f t="shared" si="19"/>
        <v>#N/A</v>
      </c>
      <c r="AT19" s="12" t="e">
        <f t="shared" si="20"/>
        <v>#N/A</v>
      </c>
      <c r="AU19" s="12" t="e">
        <f t="shared" si="21"/>
        <v>#N/A</v>
      </c>
      <c r="AV19" s="12" t="e">
        <f t="shared" si="22"/>
        <v>#N/A</v>
      </c>
      <c r="AW19" s="12" t="e">
        <f t="shared" si="23"/>
        <v>#N/A</v>
      </c>
      <c r="AX19" s="105"/>
      <c r="AY19" s="105"/>
      <c r="AZ19" s="105"/>
      <c r="BA19" s="105"/>
      <c r="BB19" s="105"/>
      <c r="BC19" s="105"/>
      <c r="BD19" s="101"/>
    </row>
    <row r="20" spans="1:56" s="11" customFormat="1" ht="19.5" customHeight="1" x14ac:dyDescent="0.2">
      <c r="A20" s="58">
        <v>13</v>
      </c>
      <c r="B20" s="59">
        <v>3</v>
      </c>
      <c r="C20" s="60">
        <v>3</v>
      </c>
      <c r="D20" s="61" t="str">
        <f>[1]Led!H14</f>
        <v>2-03</v>
      </c>
      <c r="E20" s="68"/>
      <c r="F20" s="63">
        <v>100</v>
      </c>
      <c r="G20" s="68"/>
      <c r="H20" s="63" t="s">
        <v>251</v>
      </c>
      <c r="I20" s="68"/>
      <c r="J20" s="63">
        <v>80</v>
      </c>
      <c r="K20" s="68"/>
      <c r="L20" s="63" t="s">
        <v>251</v>
      </c>
      <c r="M20" s="68"/>
      <c r="N20" s="63">
        <v>35</v>
      </c>
      <c r="O20" s="68"/>
      <c r="P20" s="63" t="s">
        <v>251</v>
      </c>
      <c r="Q20" s="71"/>
      <c r="R20" s="76">
        <v>100</v>
      </c>
      <c r="S20" s="73" t="s">
        <v>114</v>
      </c>
      <c r="T20" s="12" t="s">
        <v>115</v>
      </c>
      <c r="U20" s="67" t="s">
        <v>116</v>
      </c>
      <c r="V20" s="43" t="s">
        <v>117</v>
      </c>
      <c r="W20" s="43" t="s">
        <v>118</v>
      </c>
      <c r="X20" s="43" t="s">
        <v>119</v>
      </c>
      <c r="Z20" s="12" t="e">
        <f t="shared" si="0"/>
        <v>#N/A</v>
      </c>
      <c r="AA20" s="12" t="e">
        <f t="shared" si="1"/>
        <v>#N/A</v>
      </c>
      <c r="AB20" s="12" t="e">
        <f t="shared" si="2"/>
        <v>#N/A</v>
      </c>
      <c r="AC20" s="12" t="e">
        <f t="shared" si="3"/>
        <v>#N/A</v>
      </c>
      <c r="AD20" s="12" t="e">
        <f t="shared" si="4"/>
        <v>#N/A</v>
      </c>
      <c r="AE20" s="12" t="e">
        <f t="shared" si="5"/>
        <v>#N/A</v>
      </c>
      <c r="AF20" s="12" t="e">
        <f t="shared" si="6"/>
        <v>#N/A</v>
      </c>
      <c r="AG20" s="12" t="e">
        <f t="shared" si="7"/>
        <v>#N/A</v>
      </c>
      <c r="AH20" s="12" t="e">
        <f t="shared" si="8"/>
        <v>#N/A</v>
      </c>
      <c r="AI20" s="12" t="e">
        <f t="shared" si="9"/>
        <v>#N/A</v>
      </c>
      <c r="AJ20" s="12" t="e">
        <f t="shared" si="10"/>
        <v>#N/A</v>
      </c>
      <c r="AK20" s="12" t="e">
        <f t="shared" si="11"/>
        <v>#N/A</v>
      </c>
      <c r="AL20" s="12" t="e">
        <f t="shared" si="12"/>
        <v>#N/A</v>
      </c>
      <c r="AM20" s="12" t="e">
        <f t="shared" si="13"/>
        <v>#N/A</v>
      </c>
      <c r="AN20" s="12" t="e">
        <f t="shared" si="14"/>
        <v>#N/A</v>
      </c>
      <c r="AO20" s="12" t="e">
        <f t="shared" si="15"/>
        <v>#N/A</v>
      </c>
      <c r="AP20" s="12" t="e">
        <f t="shared" si="16"/>
        <v>#N/A</v>
      </c>
      <c r="AQ20" s="12" t="e">
        <f t="shared" si="17"/>
        <v>#N/A</v>
      </c>
      <c r="AR20" s="12" t="e">
        <f t="shared" si="18"/>
        <v>#N/A</v>
      </c>
      <c r="AS20" s="12" t="e">
        <f t="shared" si="19"/>
        <v>#N/A</v>
      </c>
      <c r="AT20" s="12" t="e">
        <f t="shared" si="20"/>
        <v>#N/A</v>
      </c>
      <c r="AU20" s="12" t="e">
        <f t="shared" si="21"/>
        <v>#N/A</v>
      </c>
      <c r="AV20" s="12" t="e">
        <f t="shared" si="22"/>
        <v>#N/A</v>
      </c>
      <c r="AW20" s="12" t="e">
        <f t="shared" si="23"/>
        <v>#N/A</v>
      </c>
      <c r="AX20" s="105"/>
      <c r="AY20" s="105"/>
      <c r="AZ20" s="105"/>
      <c r="BA20" s="105"/>
      <c r="BB20" s="105"/>
      <c r="BC20" s="105"/>
      <c r="BD20" s="101"/>
    </row>
    <row r="21" spans="1:56" s="11" customFormat="1" ht="19.5" customHeight="1" x14ac:dyDescent="0.2">
      <c r="A21" s="58">
        <v>14</v>
      </c>
      <c r="B21" s="59">
        <v>3</v>
      </c>
      <c r="C21" s="60">
        <v>6</v>
      </c>
      <c r="D21" s="61" t="str">
        <f>[1]Led!H15</f>
        <v>2-08</v>
      </c>
      <c r="E21" s="68"/>
      <c r="F21" s="63">
        <v>100</v>
      </c>
      <c r="G21" s="68"/>
      <c r="H21" s="63" t="s">
        <v>251</v>
      </c>
      <c r="I21" s="68"/>
      <c r="J21" s="63">
        <v>86</v>
      </c>
      <c r="K21" s="68"/>
      <c r="L21" s="63" t="s">
        <v>251</v>
      </c>
      <c r="M21" s="68"/>
      <c r="N21" s="63">
        <v>20</v>
      </c>
      <c r="O21" s="68"/>
      <c r="P21" s="63" t="s">
        <v>251</v>
      </c>
      <c r="Q21" s="64"/>
      <c r="R21" s="77" t="s">
        <v>120</v>
      </c>
      <c r="S21" s="78" t="s">
        <v>121</v>
      </c>
      <c r="T21" s="12" t="s">
        <v>122</v>
      </c>
      <c r="U21" s="67" t="s">
        <v>123</v>
      </c>
      <c r="V21" s="43" t="s">
        <v>124</v>
      </c>
      <c r="W21" s="43" t="s">
        <v>125</v>
      </c>
      <c r="X21" s="43" t="s">
        <v>126</v>
      </c>
      <c r="Z21" s="12" t="e">
        <f t="shared" si="0"/>
        <v>#N/A</v>
      </c>
      <c r="AA21" s="12" t="e">
        <f t="shared" si="1"/>
        <v>#N/A</v>
      </c>
      <c r="AB21" s="12" t="e">
        <f t="shared" si="2"/>
        <v>#N/A</v>
      </c>
      <c r="AC21" s="12" t="e">
        <f t="shared" si="3"/>
        <v>#N/A</v>
      </c>
      <c r="AD21" s="12" t="e">
        <f t="shared" si="4"/>
        <v>#N/A</v>
      </c>
      <c r="AE21" s="12" t="e">
        <f t="shared" si="5"/>
        <v>#N/A</v>
      </c>
      <c r="AF21" s="12" t="e">
        <f t="shared" si="6"/>
        <v>#N/A</v>
      </c>
      <c r="AG21" s="12" t="e">
        <f t="shared" si="7"/>
        <v>#N/A</v>
      </c>
      <c r="AH21" s="12" t="e">
        <f t="shared" si="8"/>
        <v>#N/A</v>
      </c>
      <c r="AI21" s="12" t="e">
        <f t="shared" si="9"/>
        <v>#N/A</v>
      </c>
      <c r="AJ21" s="12" t="e">
        <f t="shared" si="10"/>
        <v>#N/A</v>
      </c>
      <c r="AK21" s="12" t="e">
        <f t="shared" si="11"/>
        <v>#N/A</v>
      </c>
      <c r="AL21" s="12" t="e">
        <f t="shared" si="12"/>
        <v>#N/A</v>
      </c>
      <c r="AM21" s="12" t="e">
        <f t="shared" si="13"/>
        <v>#N/A</v>
      </c>
      <c r="AN21" s="12" t="e">
        <f t="shared" si="14"/>
        <v>#N/A</v>
      </c>
      <c r="AO21" s="12" t="e">
        <f t="shared" si="15"/>
        <v>#N/A</v>
      </c>
      <c r="AP21" s="12" t="e">
        <f t="shared" si="16"/>
        <v>#N/A</v>
      </c>
      <c r="AQ21" s="12" t="e">
        <f t="shared" si="17"/>
        <v>#N/A</v>
      </c>
      <c r="AR21" s="12" t="e">
        <f t="shared" si="18"/>
        <v>#N/A</v>
      </c>
      <c r="AS21" s="12" t="e">
        <f t="shared" si="19"/>
        <v>#N/A</v>
      </c>
      <c r="AT21" s="12" t="e">
        <f t="shared" si="20"/>
        <v>#N/A</v>
      </c>
      <c r="AU21" s="12" t="e">
        <f t="shared" si="21"/>
        <v>#N/A</v>
      </c>
      <c r="AV21" s="12" t="e">
        <f t="shared" si="22"/>
        <v>#N/A</v>
      </c>
      <c r="AW21" s="12" t="e">
        <f t="shared" si="23"/>
        <v>#N/A</v>
      </c>
      <c r="AX21" s="105"/>
      <c r="AY21" s="105"/>
      <c r="AZ21" s="105"/>
      <c r="BA21" s="105"/>
      <c r="BB21" s="105"/>
      <c r="BC21" s="105"/>
      <c r="BD21" s="101"/>
    </row>
    <row r="22" spans="1:56" s="11" customFormat="1" ht="19.5" customHeight="1" x14ac:dyDescent="0.2">
      <c r="A22" s="58">
        <v>15</v>
      </c>
      <c r="B22" s="59">
        <v>3</v>
      </c>
      <c r="C22" s="108">
        <v>1</v>
      </c>
      <c r="D22" s="61" t="str">
        <f>[1]Led!H16</f>
        <v>2-04</v>
      </c>
      <c r="E22" s="68"/>
      <c r="F22" s="63">
        <v>10</v>
      </c>
      <c r="G22" s="68"/>
      <c r="H22" s="63">
        <v>0.1</v>
      </c>
      <c r="I22" s="68"/>
      <c r="J22" s="63">
        <v>6</v>
      </c>
      <c r="K22" s="68"/>
      <c r="L22" s="63">
        <v>0</v>
      </c>
      <c r="M22" s="68"/>
      <c r="N22" s="63">
        <v>3</v>
      </c>
      <c r="O22" s="68"/>
      <c r="P22" s="63">
        <v>1</v>
      </c>
      <c r="Q22" s="64"/>
      <c r="R22" s="79" t="s">
        <v>127</v>
      </c>
      <c r="S22" s="78" t="s">
        <v>128</v>
      </c>
      <c r="T22" s="12" t="s">
        <v>129</v>
      </c>
      <c r="U22" s="67" t="s">
        <v>130</v>
      </c>
      <c r="V22" s="43" t="s">
        <v>131</v>
      </c>
      <c r="W22" s="43" t="s">
        <v>132</v>
      </c>
      <c r="X22" s="43" t="s">
        <v>133</v>
      </c>
      <c r="Z22" s="12" t="e">
        <f t="shared" si="0"/>
        <v>#N/A</v>
      </c>
      <c r="AA22" s="12" t="e">
        <f t="shared" si="1"/>
        <v>#N/A</v>
      </c>
      <c r="AB22" s="12" t="e">
        <f t="shared" si="2"/>
        <v>#N/A</v>
      </c>
      <c r="AC22" s="12" t="e">
        <f t="shared" si="3"/>
        <v>#N/A</v>
      </c>
      <c r="AD22" s="12" t="e">
        <f t="shared" si="4"/>
        <v>#N/A</v>
      </c>
      <c r="AE22" s="12" t="e">
        <f t="shared" si="5"/>
        <v>#N/A</v>
      </c>
      <c r="AF22" s="12" t="e">
        <f t="shared" si="6"/>
        <v>#N/A</v>
      </c>
      <c r="AG22" s="12" t="e">
        <f t="shared" si="7"/>
        <v>#N/A</v>
      </c>
      <c r="AH22" s="12" t="e">
        <f t="shared" si="8"/>
        <v>#N/A</v>
      </c>
      <c r="AI22" s="12" t="e">
        <f t="shared" si="9"/>
        <v>#N/A</v>
      </c>
      <c r="AJ22" s="12" t="e">
        <f t="shared" si="10"/>
        <v>#N/A</v>
      </c>
      <c r="AK22" s="12" t="e">
        <f t="shared" si="11"/>
        <v>#N/A</v>
      </c>
      <c r="AL22" s="12" t="e">
        <f t="shared" si="12"/>
        <v>#N/A</v>
      </c>
      <c r="AM22" s="12" t="e">
        <f t="shared" si="13"/>
        <v>#N/A</v>
      </c>
      <c r="AN22" s="12" t="e">
        <f t="shared" si="14"/>
        <v>#N/A</v>
      </c>
      <c r="AO22" s="12" t="e">
        <f t="shared" si="15"/>
        <v>#N/A</v>
      </c>
      <c r="AP22" s="12" t="e">
        <f t="shared" si="16"/>
        <v>#N/A</v>
      </c>
      <c r="AQ22" s="12" t="e">
        <f t="shared" si="17"/>
        <v>#N/A</v>
      </c>
      <c r="AR22" s="12" t="e">
        <f t="shared" si="18"/>
        <v>#N/A</v>
      </c>
      <c r="AS22" s="12" t="e">
        <f t="shared" si="19"/>
        <v>#N/A</v>
      </c>
      <c r="AT22" s="12" t="e">
        <f t="shared" si="20"/>
        <v>#N/A</v>
      </c>
      <c r="AU22" s="12" t="e">
        <f t="shared" si="21"/>
        <v>#N/A</v>
      </c>
      <c r="AV22" s="12" t="e">
        <f t="shared" si="22"/>
        <v>#N/A</v>
      </c>
      <c r="AW22" s="12" t="e">
        <f t="shared" si="23"/>
        <v>#N/A</v>
      </c>
      <c r="AX22" s="105"/>
      <c r="AY22" s="105"/>
      <c r="AZ22" s="105"/>
      <c r="BA22" s="105"/>
      <c r="BB22" s="105"/>
      <c r="BC22" s="105"/>
      <c r="BD22" s="101"/>
    </row>
    <row r="23" spans="1:56" s="11" customFormat="1" ht="19.5" customHeight="1" x14ac:dyDescent="0.2">
      <c r="A23" s="58">
        <v>16</v>
      </c>
      <c r="B23" s="59">
        <v>3</v>
      </c>
      <c r="C23" s="60">
        <v>4</v>
      </c>
      <c r="D23" s="61" t="str">
        <f>[1]Led!H17</f>
        <v>2-06</v>
      </c>
      <c r="E23" s="68"/>
      <c r="F23" s="63">
        <v>100</v>
      </c>
      <c r="G23" s="68"/>
      <c r="H23" s="63" t="s">
        <v>251</v>
      </c>
      <c r="I23" s="68"/>
      <c r="J23" s="63">
        <v>65</v>
      </c>
      <c r="K23" s="68"/>
      <c r="L23" s="63" t="s">
        <v>251</v>
      </c>
      <c r="M23" s="68"/>
      <c r="N23" s="63">
        <v>65</v>
      </c>
      <c r="O23" s="68"/>
      <c r="P23" s="63" t="s">
        <v>251</v>
      </c>
      <c r="Q23" s="64"/>
      <c r="R23" s="80">
        <v>10</v>
      </c>
      <c r="S23" s="78" t="s">
        <v>134</v>
      </c>
      <c r="T23" s="12" t="s">
        <v>135</v>
      </c>
      <c r="U23" s="67" t="s">
        <v>136</v>
      </c>
      <c r="V23" s="43" t="s">
        <v>137</v>
      </c>
      <c r="W23" s="43" t="s">
        <v>138</v>
      </c>
      <c r="X23" s="43" t="s">
        <v>139</v>
      </c>
      <c r="Z23" s="12" t="e">
        <f t="shared" si="0"/>
        <v>#N/A</v>
      </c>
      <c r="AA23" s="12" t="e">
        <f t="shared" si="1"/>
        <v>#N/A</v>
      </c>
      <c r="AB23" s="12" t="e">
        <f t="shared" si="2"/>
        <v>#N/A</v>
      </c>
      <c r="AC23" s="12" t="e">
        <f t="shared" si="3"/>
        <v>#N/A</v>
      </c>
      <c r="AD23" s="12" t="e">
        <f t="shared" si="4"/>
        <v>#N/A</v>
      </c>
      <c r="AE23" s="12" t="e">
        <f t="shared" si="5"/>
        <v>#N/A</v>
      </c>
      <c r="AF23" s="12" t="e">
        <f t="shared" si="6"/>
        <v>#N/A</v>
      </c>
      <c r="AG23" s="12" t="e">
        <f t="shared" si="7"/>
        <v>#N/A</v>
      </c>
      <c r="AH23" s="12" t="e">
        <f t="shared" si="8"/>
        <v>#N/A</v>
      </c>
      <c r="AI23" s="12" t="e">
        <f t="shared" si="9"/>
        <v>#N/A</v>
      </c>
      <c r="AJ23" s="12" t="e">
        <f t="shared" si="10"/>
        <v>#N/A</v>
      </c>
      <c r="AK23" s="12" t="e">
        <f t="shared" si="11"/>
        <v>#N/A</v>
      </c>
      <c r="AL23" s="12" t="e">
        <f t="shared" si="12"/>
        <v>#N/A</v>
      </c>
      <c r="AM23" s="12" t="e">
        <f t="shared" si="13"/>
        <v>#N/A</v>
      </c>
      <c r="AN23" s="12" t="e">
        <f t="shared" si="14"/>
        <v>#N/A</v>
      </c>
      <c r="AO23" s="12" t="e">
        <f t="shared" si="15"/>
        <v>#N/A</v>
      </c>
      <c r="AP23" s="12" t="e">
        <f t="shared" si="16"/>
        <v>#N/A</v>
      </c>
      <c r="AQ23" s="12" t="e">
        <f t="shared" si="17"/>
        <v>#N/A</v>
      </c>
      <c r="AR23" s="12" t="e">
        <f t="shared" si="18"/>
        <v>#N/A</v>
      </c>
      <c r="AS23" s="12" t="e">
        <f t="shared" si="19"/>
        <v>#N/A</v>
      </c>
      <c r="AT23" s="12" t="e">
        <f t="shared" si="20"/>
        <v>#N/A</v>
      </c>
      <c r="AU23" s="12" t="e">
        <f t="shared" si="21"/>
        <v>#N/A</v>
      </c>
      <c r="AV23" s="12" t="e">
        <f t="shared" si="22"/>
        <v>#N/A</v>
      </c>
      <c r="AW23" s="12" t="e">
        <f t="shared" si="23"/>
        <v>#N/A</v>
      </c>
      <c r="AX23" s="105"/>
      <c r="AY23" s="105"/>
      <c r="AZ23" s="105"/>
      <c r="BA23" s="105"/>
      <c r="BB23" s="105"/>
      <c r="BC23" s="105"/>
      <c r="BD23" s="101"/>
    </row>
    <row r="24" spans="1:56" s="11" customFormat="1" ht="19.5" customHeight="1" x14ac:dyDescent="0.2">
      <c r="A24" s="58">
        <v>17</v>
      </c>
      <c r="B24" s="59">
        <v>3</v>
      </c>
      <c r="C24" s="60">
        <v>5</v>
      </c>
      <c r="D24" s="61" t="str">
        <f>[1]Led!H18</f>
        <v>2-01</v>
      </c>
      <c r="E24" s="68"/>
      <c r="F24" s="63">
        <v>100</v>
      </c>
      <c r="G24" s="68"/>
      <c r="H24" s="63" t="s">
        <v>251</v>
      </c>
      <c r="I24" s="68"/>
      <c r="J24" s="63">
        <v>94</v>
      </c>
      <c r="K24" s="68"/>
      <c r="L24" s="63" t="s">
        <v>251</v>
      </c>
      <c r="M24" s="68"/>
      <c r="N24" s="63">
        <v>94</v>
      </c>
      <c r="O24" s="68"/>
      <c r="P24" s="63" t="s">
        <v>251</v>
      </c>
      <c r="Q24" s="64"/>
      <c r="R24" s="80" t="s">
        <v>140</v>
      </c>
      <c r="S24" s="78" t="s">
        <v>141</v>
      </c>
      <c r="T24" s="12" t="s">
        <v>142</v>
      </c>
      <c r="U24" s="67" t="s">
        <v>143</v>
      </c>
      <c r="V24" s="43" t="s">
        <v>144</v>
      </c>
      <c r="W24" s="43" t="s">
        <v>145</v>
      </c>
      <c r="X24" s="43" t="s">
        <v>146</v>
      </c>
      <c r="Z24" s="12" t="e">
        <f t="shared" si="0"/>
        <v>#N/A</v>
      </c>
      <c r="AA24" s="12" t="e">
        <f t="shared" si="1"/>
        <v>#N/A</v>
      </c>
      <c r="AB24" s="12" t="e">
        <f t="shared" si="2"/>
        <v>#N/A</v>
      </c>
      <c r="AC24" s="12" t="e">
        <f t="shared" si="3"/>
        <v>#N/A</v>
      </c>
      <c r="AD24" s="12" t="e">
        <f t="shared" si="4"/>
        <v>#N/A</v>
      </c>
      <c r="AE24" s="12" t="e">
        <f t="shared" si="5"/>
        <v>#N/A</v>
      </c>
      <c r="AF24" s="12" t="e">
        <f t="shared" si="6"/>
        <v>#N/A</v>
      </c>
      <c r="AG24" s="12" t="e">
        <f t="shared" si="7"/>
        <v>#N/A</v>
      </c>
      <c r="AH24" s="12" t="e">
        <f t="shared" si="8"/>
        <v>#N/A</v>
      </c>
      <c r="AI24" s="12" t="e">
        <f t="shared" si="9"/>
        <v>#N/A</v>
      </c>
      <c r="AJ24" s="12" t="e">
        <f t="shared" si="10"/>
        <v>#N/A</v>
      </c>
      <c r="AK24" s="12" t="e">
        <f t="shared" si="11"/>
        <v>#N/A</v>
      </c>
      <c r="AL24" s="12" t="e">
        <f t="shared" si="12"/>
        <v>#N/A</v>
      </c>
      <c r="AM24" s="12" t="e">
        <f t="shared" si="13"/>
        <v>#N/A</v>
      </c>
      <c r="AN24" s="12" t="e">
        <f t="shared" si="14"/>
        <v>#N/A</v>
      </c>
      <c r="AO24" s="12" t="e">
        <f t="shared" si="15"/>
        <v>#N/A</v>
      </c>
      <c r="AP24" s="12" t="e">
        <f t="shared" si="16"/>
        <v>#N/A</v>
      </c>
      <c r="AQ24" s="12" t="e">
        <f t="shared" si="17"/>
        <v>#N/A</v>
      </c>
      <c r="AR24" s="12" t="e">
        <f t="shared" si="18"/>
        <v>#N/A</v>
      </c>
      <c r="AS24" s="12" t="e">
        <f t="shared" si="19"/>
        <v>#N/A</v>
      </c>
      <c r="AT24" s="12" t="e">
        <f t="shared" si="20"/>
        <v>#N/A</v>
      </c>
      <c r="AU24" s="12" t="e">
        <f t="shared" si="21"/>
        <v>#N/A</v>
      </c>
      <c r="AV24" s="12" t="e">
        <f t="shared" si="22"/>
        <v>#N/A</v>
      </c>
      <c r="AW24" s="12" t="e">
        <f t="shared" si="23"/>
        <v>#N/A</v>
      </c>
      <c r="AX24" s="105"/>
      <c r="AY24" s="105"/>
      <c r="AZ24" s="105"/>
      <c r="BA24" s="105"/>
      <c r="BB24" s="105"/>
      <c r="BC24" s="105"/>
      <c r="BD24" s="101"/>
    </row>
    <row r="25" spans="1:56" s="11" customFormat="1" ht="19.5" customHeight="1" x14ac:dyDescent="0.2">
      <c r="A25" s="58">
        <v>18</v>
      </c>
      <c r="B25" s="59">
        <v>3</v>
      </c>
      <c r="C25" s="60">
        <v>2</v>
      </c>
      <c r="D25" s="61" t="str">
        <f>[1]Led!H19</f>
        <v>2-09</v>
      </c>
      <c r="E25" s="68"/>
      <c r="F25" s="63">
        <v>100</v>
      </c>
      <c r="G25" s="68"/>
      <c r="H25" s="63" t="s">
        <v>251</v>
      </c>
      <c r="I25" s="68"/>
      <c r="J25" s="63">
        <v>94</v>
      </c>
      <c r="K25" s="68"/>
      <c r="L25" s="63" t="s">
        <v>251</v>
      </c>
      <c r="M25" s="68"/>
      <c r="N25" s="63">
        <v>86</v>
      </c>
      <c r="O25" s="68"/>
      <c r="P25" s="63" t="s">
        <v>251</v>
      </c>
      <c r="Q25" s="64"/>
      <c r="R25" s="80" t="s">
        <v>147</v>
      </c>
      <c r="S25" s="78" t="s">
        <v>148</v>
      </c>
      <c r="T25" s="12" t="s">
        <v>149</v>
      </c>
      <c r="U25" s="67" t="s">
        <v>150</v>
      </c>
      <c r="V25" s="43" t="s">
        <v>151</v>
      </c>
      <c r="W25" s="43" t="s">
        <v>152</v>
      </c>
      <c r="X25" s="43" t="s">
        <v>153</v>
      </c>
      <c r="Z25" s="12" t="e">
        <f t="shared" si="0"/>
        <v>#N/A</v>
      </c>
      <c r="AA25" s="12" t="e">
        <f t="shared" si="1"/>
        <v>#N/A</v>
      </c>
      <c r="AB25" s="12" t="e">
        <f t="shared" si="2"/>
        <v>#N/A</v>
      </c>
      <c r="AC25" s="12" t="e">
        <f t="shared" si="3"/>
        <v>#N/A</v>
      </c>
      <c r="AD25" s="12" t="e">
        <f t="shared" si="4"/>
        <v>#N/A</v>
      </c>
      <c r="AE25" s="12" t="e">
        <f t="shared" si="5"/>
        <v>#N/A</v>
      </c>
      <c r="AF25" s="12" t="e">
        <f t="shared" si="6"/>
        <v>#N/A</v>
      </c>
      <c r="AG25" s="12" t="e">
        <f t="shared" si="7"/>
        <v>#N/A</v>
      </c>
      <c r="AH25" s="12" t="e">
        <f t="shared" si="8"/>
        <v>#N/A</v>
      </c>
      <c r="AI25" s="12" t="e">
        <f t="shared" si="9"/>
        <v>#N/A</v>
      </c>
      <c r="AJ25" s="12" t="e">
        <f t="shared" si="10"/>
        <v>#N/A</v>
      </c>
      <c r="AK25" s="12" t="e">
        <f t="shared" si="11"/>
        <v>#N/A</v>
      </c>
      <c r="AL25" s="12" t="e">
        <f t="shared" si="12"/>
        <v>#N/A</v>
      </c>
      <c r="AM25" s="12" t="e">
        <f t="shared" si="13"/>
        <v>#N/A</v>
      </c>
      <c r="AN25" s="12" t="e">
        <f t="shared" si="14"/>
        <v>#N/A</v>
      </c>
      <c r="AO25" s="12" t="e">
        <f t="shared" si="15"/>
        <v>#N/A</v>
      </c>
      <c r="AP25" s="12" t="e">
        <f t="shared" si="16"/>
        <v>#N/A</v>
      </c>
      <c r="AQ25" s="12" t="e">
        <f t="shared" si="17"/>
        <v>#N/A</v>
      </c>
      <c r="AR25" s="12" t="e">
        <f t="shared" si="18"/>
        <v>#N/A</v>
      </c>
      <c r="AS25" s="12" t="e">
        <f t="shared" si="19"/>
        <v>#N/A</v>
      </c>
      <c r="AT25" s="12" t="e">
        <f t="shared" si="20"/>
        <v>#N/A</v>
      </c>
      <c r="AU25" s="12" t="e">
        <f t="shared" si="21"/>
        <v>#N/A</v>
      </c>
      <c r="AV25" s="12" t="e">
        <f t="shared" si="22"/>
        <v>#N/A</v>
      </c>
      <c r="AW25" s="12" t="e">
        <f t="shared" si="23"/>
        <v>#N/A</v>
      </c>
      <c r="AX25" s="105"/>
      <c r="AY25" s="105"/>
      <c r="AZ25" s="105"/>
      <c r="BA25" s="105"/>
      <c r="BB25" s="105"/>
      <c r="BC25" s="105"/>
      <c r="BD25" s="101"/>
    </row>
    <row r="26" spans="1:56" s="11" customFormat="1" ht="19.5" customHeight="1" x14ac:dyDescent="0.2">
      <c r="A26" s="58">
        <v>19</v>
      </c>
      <c r="B26" s="59">
        <v>4</v>
      </c>
      <c r="C26" s="60">
        <v>2</v>
      </c>
      <c r="D26" s="61" t="str">
        <f>[1]Led!H20</f>
        <v>3-04</v>
      </c>
      <c r="E26" s="68"/>
      <c r="F26" s="63">
        <v>100</v>
      </c>
      <c r="G26" s="68"/>
      <c r="H26" s="63" t="s">
        <v>251</v>
      </c>
      <c r="I26" s="68"/>
      <c r="J26" s="63">
        <v>86</v>
      </c>
      <c r="K26" s="68"/>
      <c r="L26" s="63" t="s">
        <v>251</v>
      </c>
      <c r="M26" s="68"/>
      <c r="N26" s="63">
        <v>35</v>
      </c>
      <c r="O26" s="68"/>
      <c r="P26" s="63" t="s">
        <v>251</v>
      </c>
      <c r="Q26" s="64"/>
      <c r="R26" s="80">
        <v>30</v>
      </c>
      <c r="S26" s="78" t="s">
        <v>154</v>
      </c>
      <c r="T26" s="12" t="s">
        <v>155</v>
      </c>
      <c r="U26" s="67" t="s">
        <v>58</v>
      </c>
      <c r="V26" s="43" t="s">
        <v>156</v>
      </c>
      <c r="W26" s="43" t="s">
        <v>157</v>
      </c>
      <c r="X26" s="43" t="s">
        <v>158</v>
      </c>
      <c r="Z26" s="12" t="e">
        <f t="shared" si="0"/>
        <v>#N/A</v>
      </c>
      <c r="AA26" s="12" t="e">
        <f t="shared" si="1"/>
        <v>#N/A</v>
      </c>
      <c r="AB26" s="12" t="e">
        <f t="shared" si="2"/>
        <v>#N/A</v>
      </c>
      <c r="AC26" s="12" t="e">
        <f t="shared" si="3"/>
        <v>#N/A</v>
      </c>
      <c r="AD26" s="12" t="e">
        <f t="shared" si="4"/>
        <v>#N/A</v>
      </c>
      <c r="AE26" s="12" t="e">
        <f t="shared" si="5"/>
        <v>#N/A</v>
      </c>
      <c r="AF26" s="12" t="e">
        <f t="shared" si="6"/>
        <v>#N/A</v>
      </c>
      <c r="AG26" s="12" t="e">
        <f t="shared" si="7"/>
        <v>#N/A</v>
      </c>
      <c r="AH26" s="12" t="e">
        <f t="shared" si="8"/>
        <v>#N/A</v>
      </c>
      <c r="AI26" s="12" t="e">
        <f t="shared" si="9"/>
        <v>#N/A</v>
      </c>
      <c r="AJ26" s="12" t="e">
        <f t="shared" si="10"/>
        <v>#N/A</v>
      </c>
      <c r="AK26" s="12" t="e">
        <f t="shared" si="11"/>
        <v>#N/A</v>
      </c>
      <c r="AL26" s="12" t="e">
        <f t="shared" si="12"/>
        <v>#N/A</v>
      </c>
      <c r="AM26" s="12" t="e">
        <f t="shared" si="13"/>
        <v>#N/A</v>
      </c>
      <c r="AN26" s="12" t="e">
        <f t="shared" si="14"/>
        <v>#N/A</v>
      </c>
      <c r="AO26" s="12" t="e">
        <f t="shared" si="15"/>
        <v>#N/A</v>
      </c>
      <c r="AP26" s="12" t="e">
        <f t="shared" si="16"/>
        <v>#N/A</v>
      </c>
      <c r="AQ26" s="12" t="e">
        <f t="shared" si="17"/>
        <v>#N/A</v>
      </c>
      <c r="AR26" s="12" t="e">
        <f t="shared" si="18"/>
        <v>#N/A</v>
      </c>
      <c r="AS26" s="12" t="e">
        <f t="shared" si="19"/>
        <v>#N/A</v>
      </c>
      <c r="AT26" s="12" t="e">
        <f t="shared" si="20"/>
        <v>#N/A</v>
      </c>
      <c r="AU26" s="12" t="e">
        <f t="shared" si="21"/>
        <v>#N/A</v>
      </c>
      <c r="AV26" s="12" t="e">
        <f t="shared" si="22"/>
        <v>#N/A</v>
      </c>
      <c r="AW26" s="12" t="e">
        <f t="shared" si="23"/>
        <v>#N/A</v>
      </c>
      <c r="AX26" s="105"/>
      <c r="AY26" s="105"/>
      <c r="AZ26" s="105"/>
      <c r="BA26" s="105"/>
      <c r="BB26" s="105"/>
      <c r="BC26" s="105"/>
      <c r="BD26" s="101"/>
    </row>
    <row r="27" spans="1:56" s="11" customFormat="1" ht="19.5" customHeight="1" x14ac:dyDescent="0.2">
      <c r="A27" s="58">
        <v>20</v>
      </c>
      <c r="B27" s="59">
        <v>4</v>
      </c>
      <c r="C27" s="108">
        <v>1</v>
      </c>
      <c r="D27" s="61" t="str">
        <f>[1]Led!H21</f>
        <v>3-08</v>
      </c>
      <c r="E27" s="68"/>
      <c r="F27" s="63">
        <v>12</v>
      </c>
      <c r="G27" s="68"/>
      <c r="H27" s="63">
        <v>0.1</v>
      </c>
      <c r="I27" s="68"/>
      <c r="J27" s="63">
        <v>13</v>
      </c>
      <c r="K27" s="68"/>
      <c r="L27" s="63">
        <v>0</v>
      </c>
      <c r="M27" s="68"/>
      <c r="N27" s="63">
        <v>0.1</v>
      </c>
      <c r="O27" s="68"/>
      <c r="P27" s="63">
        <v>0.1</v>
      </c>
      <c r="Q27" s="64"/>
      <c r="R27" s="80" t="s">
        <v>159</v>
      </c>
      <c r="S27" s="78" t="s">
        <v>160</v>
      </c>
      <c r="T27" s="12" t="s">
        <v>161</v>
      </c>
      <c r="U27" s="67" t="s">
        <v>162</v>
      </c>
      <c r="V27" s="43" t="s">
        <v>163</v>
      </c>
      <c r="W27" s="43" t="s">
        <v>164</v>
      </c>
      <c r="X27" s="43" t="s">
        <v>165</v>
      </c>
      <c r="Z27" s="12" t="e">
        <f t="shared" si="0"/>
        <v>#N/A</v>
      </c>
      <c r="AA27" s="12" t="e">
        <f t="shared" si="1"/>
        <v>#N/A</v>
      </c>
      <c r="AB27" s="12" t="e">
        <f t="shared" si="2"/>
        <v>#N/A</v>
      </c>
      <c r="AC27" s="12" t="e">
        <f t="shared" si="3"/>
        <v>#N/A</v>
      </c>
      <c r="AD27" s="12" t="e">
        <f t="shared" si="4"/>
        <v>#N/A</v>
      </c>
      <c r="AE27" s="12" t="e">
        <f t="shared" si="5"/>
        <v>#N/A</v>
      </c>
      <c r="AF27" s="12" t="e">
        <f t="shared" si="6"/>
        <v>#N/A</v>
      </c>
      <c r="AG27" s="12" t="e">
        <f t="shared" si="7"/>
        <v>#N/A</v>
      </c>
      <c r="AH27" s="12" t="e">
        <f t="shared" si="8"/>
        <v>#N/A</v>
      </c>
      <c r="AI27" s="12" t="e">
        <f t="shared" si="9"/>
        <v>#N/A</v>
      </c>
      <c r="AJ27" s="12" t="e">
        <f t="shared" si="10"/>
        <v>#N/A</v>
      </c>
      <c r="AK27" s="12" t="e">
        <f t="shared" si="11"/>
        <v>#N/A</v>
      </c>
      <c r="AL27" s="12" t="e">
        <f t="shared" si="12"/>
        <v>#N/A</v>
      </c>
      <c r="AM27" s="12" t="e">
        <f t="shared" si="13"/>
        <v>#N/A</v>
      </c>
      <c r="AN27" s="12" t="e">
        <f t="shared" si="14"/>
        <v>#N/A</v>
      </c>
      <c r="AO27" s="12" t="e">
        <f t="shared" si="15"/>
        <v>#N/A</v>
      </c>
      <c r="AP27" s="12" t="e">
        <f t="shared" si="16"/>
        <v>#N/A</v>
      </c>
      <c r="AQ27" s="12" t="e">
        <f t="shared" si="17"/>
        <v>#N/A</v>
      </c>
      <c r="AR27" s="12" t="e">
        <f t="shared" si="18"/>
        <v>#N/A</v>
      </c>
      <c r="AS27" s="12" t="e">
        <f t="shared" si="19"/>
        <v>#N/A</v>
      </c>
      <c r="AT27" s="12" t="e">
        <f t="shared" si="20"/>
        <v>#N/A</v>
      </c>
      <c r="AU27" s="12" t="e">
        <f t="shared" si="21"/>
        <v>#N/A</v>
      </c>
      <c r="AV27" s="12" t="e">
        <f t="shared" si="22"/>
        <v>#N/A</v>
      </c>
      <c r="AW27" s="12" t="e">
        <f t="shared" si="23"/>
        <v>#N/A</v>
      </c>
      <c r="AX27" s="105"/>
      <c r="AY27" s="105"/>
      <c r="AZ27" s="105"/>
      <c r="BA27" s="105"/>
      <c r="BB27" s="105"/>
      <c r="BC27" s="105"/>
      <c r="BD27" s="101"/>
    </row>
    <row r="28" spans="1:56" s="11" customFormat="1" ht="19.5" customHeight="1" x14ac:dyDescent="0.2">
      <c r="A28" s="58">
        <v>21</v>
      </c>
      <c r="B28" s="59">
        <v>4</v>
      </c>
      <c r="C28" s="60">
        <v>4</v>
      </c>
      <c r="D28" s="61" t="str">
        <f>[1]Led!H22</f>
        <v>3-06</v>
      </c>
      <c r="E28" s="68"/>
      <c r="F28" s="63">
        <v>100</v>
      </c>
      <c r="G28" s="68"/>
      <c r="H28" s="63" t="s">
        <v>251</v>
      </c>
      <c r="I28" s="68"/>
      <c r="J28" s="63">
        <v>35</v>
      </c>
      <c r="K28" s="68"/>
      <c r="L28" s="63" t="s">
        <v>251</v>
      </c>
      <c r="M28" s="68"/>
      <c r="N28" s="63">
        <v>35</v>
      </c>
      <c r="O28" s="68"/>
      <c r="P28" s="63" t="s">
        <v>251</v>
      </c>
      <c r="Q28" s="64"/>
      <c r="R28" s="80" t="s">
        <v>166</v>
      </c>
      <c r="S28" s="78" t="s">
        <v>167</v>
      </c>
      <c r="T28" s="12" t="s">
        <v>168</v>
      </c>
      <c r="AJ28" s="12"/>
      <c r="AX28" s="100"/>
      <c r="AY28" s="100"/>
      <c r="AZ28" s="100"/>
      <c r="BA28" s="100"/>
      <c r="BB28" s="100"/>
      <c r="BC28" s="100"/>
      <c r="BD28" s="101"/>
    </row>
    <row r="29" spans="1:56" s="11" customFormat="1" ht="19.5" customHeight="1" x14ac:dyDescent="0.2">
      <c r="A29" s="58">
        <v>22</v>
      </c>
      <c r="B29" s="59">
        <v>4</v>
      </c>
      <c r="C29" s="60">
        <v>6</v>
      </c>
      <c r="D29" s="61" t="str">
        <f>[1]Led!H23</f>
        <v>3-09</v>
      </c>
      <c r="E29" s="68"/>
      <c r="F29" s="63">
        <v>100</v>
      </c>
      <c r="G29" s="68"/>
      <c r="H29" s="63" t="s">
        <v>251</v>
      </c>
      <c r="I29" s="68"/>
      <c r="J29" s="63">
        <v>86</v>
      </c>
      <c r="K29" s="68"/>
      <c r="L29" s="63" t="s">
        <v>251</v>
      </c>
      <c r="M29" s="68"/>
      <c r="N29" s="63">
        <v>35</v>
      </c>
      <c r="O29" s="68"/>
      <c r="P29" s="63" t="s">
        <v>251</v>
      </c>
      <c r="Q29" s="64"/>
      <c r="R29" s="80" t="s">
        <v>169</v>
      </c>
      <c r="S29" s="78" t="s">
        <v>170</v>
      </c>
      <c r="T29" s="12" t="s">
        <v>171</v>
      </c>
      <c r="Z29" s="12"/>
      <c r="AJ29" s="12"/>
      <c r="AX29" s="100"/>
      <c r="AY29" s="100"/>
      <c r="AZ29" s="100"/>
      <c r="BA29" s="100"/>
      <c r="BB29" s="100"/>
      <c r="BC29" s="100"/>
      <c r="BD29" s="101"/>
    </row>
    <row r="30" spans="1:56" s="11" customFormat="1" ht="19.5" customHeight="1" x14ac:dyDescent="0.2">
      <c r="A30" s="58">
        <v>23</v>
      </c>
      <c r="B30" s="59">
        <v>4</v>
      </c>
      <c r="C30" s="60">
        <v>3</v>
      </c>
      <c r="D30" s="61" t="str">
        <f>[1]Led!H24</f>
        <v>3-07</v>
      </c>
      <c r="E30" s="68"/>
      <c r="F30" s="63">
        <v>100</v>
      </c>
      <c r="G30" s="68"/>
      <c r="H30" s="63">
        <v>0.1</v>
      </c>
      <c r="I30" s="68"/>
      <c r="J30" s="63">
        <v>35</v>
      </c>
      <c r="K30" s="68"/>
      <c r="L30" s="63" t="s">
        <v>251</v>
      </c>
      <c r="M30" s="68"/>
      <c r="N30" s="63">
        <v>19</v>
      </c>
      <c r="O30" s="68"/>
      <c r="P30" s="63">
        <v>35</v>
      </c>
      <c r="Q30" s="64"/>
      <c r="R30" s="80" t="s">
        <v>172</v>
      </c>
      <c r="S30" s="81" t="s">
        <v>173</v>
      </c>
      <c r="T30" s="12" t="s">
        <v>174</v>
      </c>
      <c r="Z30" s="12"/>
      <c r="AJ30" s="12"/>
      <c r="AX30" s="100"/>
      <c r="AY30" s="100"/>
      <c r="AZ30" s="100"/>
      <c r="BA30" s="100"/>
      <c r="BB30" s="100"/>
      <c r="BC30" s="100"/>
      <c r="BD30" s="101"/>
    </row>
    <row r="31" spans="1:56" s="11" customFormat="1" ht="19.5" customHeight="1" x14ac:dyDescent="0.2">
      <c r="A31" s="58">
        <v>24</v>
      </c>
      <c r="B31" s="59">
        <v>4</v>
      </c>
      <c r="C31" s="60">
        <v>5</v>
      </c>
      <c r="D31" s="61" t="str">
        <f>[1]Led!H25</f>
        <v>3-01</v>
      </c>
      <c r="E31" s="68"/>
      <c r="F31" s="63">
        <v>100</v>
      </c>
      <c r="G31" s="68"/>
      <c r="H31" s="63" t="s">
        <v>251</v>
      </c>
      <c r="I31" s="68"/>
      <c r="J31" s="63">
        <v>96</v>
      </c>
      <c r="K31" s="68"/>
      <c r="L31" s="63" t="s">
        <v>251</v>
      </c>
      <c r="M31" s="68"/>
      <c r="N31" s="63">
        <v>86</v>
      </c>
      <c r="O31" s="68"/>
      <c r="P31" s="63" t="s">
        <v>251</v>
      </c>
      <c r="Q31" s="64"/>
      <c r="R31" s="80" t="s">
        <v>175</v>
      </c>
      <c r="S31" s="78" t="s">
        <v>176</v>
      </c>
      <c r="T31" s="12" t="s">
        <v>177</v>
      </c>
      <c r="Z31" s="12"/>
      <c r="AJ31" s="12"/>
      <c r="AX31" s="100"/>
      <c r="AY31" s="100"/>
      <c r="AZ31" s="100"/>
      <c r="BA31" s="100"/>
      <c r="BB31" s="100"/>
      <c r="BC31" s="100"/>
      <c r="BD31" s="101"/>
    </row>
    <row r="32" spans="1:56" s="11" customFormat="1" ht="19.5" customHeight="1" x14ac:dyDescent="0.2">
      <c r="A32" s="58"/>
      <c r="B32" s="59"/>
      <c r="C32" s="60"/>
      <c r="D32" s="61" t="str">
        <f>[1]Led!H26</f>
        <v>3-02</v>
      </c>
      <c r="E32" s="68"/>
      <c r="F32" s="63"/>
      <c r="G32" s="68"/>
      <c r="H32" s="63"/>
      <c r="I32" s="68"/>
      <c r="J32" s="63"/>
      <c r="K32" s="68"/>
      <c r="L32" s="63"/>
      <c r="M32" s="68"/>
      <c r="N32" s="63"/>
      <c r="O32" s="68"/>
      <c r="P32" s="63"/>
      <c r="Q32" s="64"/>
      <c r="R32" s="80" t="s">
        <v>178</v>
      </c>
      <c r="S32" s="78" t="s">
        <v>179</v>
      </c>
      <c r="T32" s="12" t="s">
        <v>180</v>
      </c>
      <c r="Z32" s="12"/>
      <c r="AJ32" s="12"/>
      <c r="AX32" s="100"/>
      <c r="AY32" s="100"/>
      <c r="AZ32" s="100"/>
      <c r="BA32" s="100"/>
      <c r="BB32" s="100"/>
      <c r="BC32" s="100"/>
      <c r="BD32" s="101"/>
    </row>
    <row r="33" spans="1:56" s="11" customFormat="1" ht="19.5" customHeight="1" x14ac:dyDescent="0.2">
      <c r="A33" s="58"/>
      <c r="B33" s="59"/>
      <c r="C33" s="60"/>
      <c r="D33" s="61" t="str">
        <f>[1]Led!H27</f>
        <v>3-03</v>
      </c>
      <c r="E33" s="68"/>
      <c r="F33" s="63"/>
      <c r="G33" s="68"/>
      <c r="H33" s="63"/>
      <c r="I33" s="68"/>
      <c r="J33" s="63"/>
      <c r="K33" s="68"/>
      <c r="L33" s="63"/>
      <c r="M33" s="68"/>
      <c r="N33" s="63"/>
      <c r="O33" s="68"/>
      <c r="P33" s="63"/>
      <c r="Q33" s="64"/>
      <c r="R33" s="80" t="s">
        <v>181</v>
      </c>
      <c r="S33" s="78" t="s">
        <v>182</v>
      </c>
      <c r="T33" s="12" t="s">
        <v>183</v>
      </c>
      <c r="Z33" s="12"/>
      <c r="AJ33" s="12"/>
      <c r="AX33" s="100"/>
      <c r="AY33" s="100"/>
      <c r="AZ33" s="100"/>
      <c r="BA33" s="100"/>
      <c r="BB33" s="100"/>
      <c r="BC33" s="100"/>
      <c r="BD33" s="101"/>
    </row>
    <row r="34" spans="1:56" s="11" customFormat="1" ht="19.5" customHeight="1" x14ac:dyDescent="0.2">
      <c r="A34" s="58"/>
      <c r="B34" s="59"/>
      <c r="C34" s="60"/>
      <c r="D34" s="61" t="str">
        <f>[1]Led!H28</f>
        <v>3-05</v>
      </c>
      <c r="E34" s="68"/>
      <c r="F34" s="63"/>
      <c r="G34" s="68"/>
      <c r="H34" s="63"/>
      <c r="I34" s="68"/>
      <c r="J34" s="63"/>
      <c r="K34" s="68"/>
      <c r="L34" s="63"/>
      <c r="M34" s="68"/>
      <c r="O34" s="68"/>
      <c r="P34" s="63"/>
      <c r="Q34" s="64"/>
      <c r="R34" s="82" t="s">
        <v>184</v>
      </c>
      <c r="S34" s="83" t="s">
        <v>185</v>
      </c>
      <c r="T34" s="12" t="s">
        <v>186</v>
      </c>
      <c r="Z34" s="12"/>
      <c r="AJ34" s="12"/>
      <c r="AX34" s="100"/>
      <c r="AY34" s="100"/>
      <c r="AZ34" s="100"/>
      <c r="BA34" s="100"/>
      <c r="BB34" s="100"/>
      <c r="BC34" s="100"/>
      <c r="BD34" s="101"/>
    </row>
    <row r="35" spans="1:56" s="11" customFormat="1" ht="19.5" customHeight="1" x14ac:dyDescent="0.2">
      <c r="A35" s="58"/>
      <c r="B35" s="59"/>
      <c r="C35" s="60"/>
      <c r="D35" s="61" t="str">
        <f>[1]Led!H29</f>
        <v>4-09</v>
      </c>
      <c r="E35" s="68"/>
      <c r="F35" s="63"/>
      <c r="G35" s="68"/>
      <c r="H35" s="63"/>
      <c r="I35" s="68"/>
      <c r="J35" s="63"/>
      <c r="K35" s="68"/>
      <c r="L35" s="63"/>
      <c r="M35" s="68"/>
      <c r="N35" s="63"/>
      <c r="O35" s="68"/>
      <c r="P35" s="63"/>
      <c r="Q35" s="71"/>
      <c r="R35" s="124" t="s">
        <v>187</v>
      </c>
      <c r="S35" s="125"/>
      <c r="T35" s="12" t="s">
        <v>188</v>
      </c>
      <c r="Z35" s="12"/>
      <c r="AJ35" s="12"/>
      <c r="AX35" s="100"/>
      <c r="AY35" s="100"/>
      <c r="AZ35" s="100"/>
      <c r="BA35" s="100"/>
      <c r="BB35" s="100"/>
      <c r="BC35" s="100"/>
      <c r="BD35" s="101"/>
    </row>
    <row r="36" spans="1:56" s="11" customFormat="1" ht="19.5" customHeight="1" x14ac:dyDescent="0.2">
      <c r="A36" s="58"/>
      <c r="B36" s="59"/>
      <c r="C36" s="60"/>
      <c r="D36" s="61" t="str">
        <f>[1]Led!H30</f>
        <v>4-06</v>
      </c>
      <c r="E36" s="68"/>
      <c r="F36" s="63"/>
      <c r="G36" s="68"/>
      <c r="H36" s="63"/>
      <c r="I36" s="68"/>
      <c r="J36" s="63"/>
      <c r="K36" s="68"/>
      <c r="L36" s="63"/>
      <c r="M36" s="68"/>
      <c r="N36" s="63"/>
      <c r="O36" s="68"/>
      <c r="P36" s="63"/>
      <c r="Q36" s="71"/>
      <c r="R36" s="126"/>
      <c r="S36" s="127"/>
      <c r="T36" s="12" t="s">
        <v>189</v>
      </c>
      <c r="Z36" s="12"/>
      <c r="AJ36" s="12"/>
      <c r="AX36" s="100"/>
      <c r="AY36" s="100"/>
      <c r="AZ36" s="100"/>
      <c r="BA36" s="100"/>
      <c r="BB36" s="100"/>
      <c r="BC36" s="100"/>
      <c r="BD36" s="101"/>
    </row>
    <row r="37" spans="1:56" s="11" customFormat="1" ht="19.5" customHeight="1" x14ac:dyDescent="0.2">
      <c r="A37" s="58"/>
      <c r="B37" s="59"/>
      <c r="C37" s="60"/>
      <c r="D37" s="61" t="str">
        <f>[1]Led!H31</f>
        <v>4-08</v>
      </c>
      <c r="E37" s="68"/>
      <c r="F37" s="63"/>
      <c r="G37" s="68"/>
      <c r="H37" s="63"/>
      <c r="I37" s="68"/>
      <c r="J37" s="63"/>
      <c r="K37" s="68"/>
      <c r="L37" s="63"/>
      <c r="M37" s="68"/>
      <c r="N37" s="63"/>
      <c r="O37" s="68"/>
      <c r="P37" s="63"/>
      <c r="Q37" s="64"/>
      <c r="R37" s="84" t="str">
        <f t="shared" ref="R37:R52" si="24">T12</f>
        <v>arv, röd-</v>
      </c>
      <c r="S37" s="85"/>
      <c r="T37" s="12" t="s">
        <v>190</v>
      </c>
      <c r="Z37" s="12"/>
      <c r="AJ37" s="12"/>
      <c r="AX37" s="100"/>
      <c r="AY37" s="100"/>
      <c r="AZ37" s="100"/>
      <c r="BA37" s="100"/>
      <c r="BB37" s="100"/>
      <c r="BC37" s="100"/>
      <c r="BD37" s="101"/>
    </row>
    <row r="38" spans="1:56" s="11" customFormat="1" ht="19.5" customHeight="1" x14ac:dyDescent="0.2">
      <c r="A38" s="58"/>
      <c r="B38" s="59"/>
      <c r="C38" s="60"/>
      <c r="D38" s="61" t="str">
        <f>[1]Led!H32</f>
        <v>4-01</v>
      </c>
      <c r="E38" s="62"/>
      <c r="F38" s="63"/>
      <c r="G38" s="62"/>
      <c r="H38" s="63"/>
      <c r="I38" s="62"/>
      <c r="J38" s="63"/>
      <c r="K38" s="62"/>
      <c r="L38" s="63"/>
      <c r="M38" s="62"/>
      <c r="N38" s="63"/>
      <c r="O38" s="62"/>
      <c r="P38" s="63"/>
      <c r="Q38" s="64"/>
      <c r="R38" s="86" t="str">
        <f t="shared" si="24"/>
        <v>arv, våt-</v>
      </c>
      <c r="S38" s="86" t="str">
        <f t="shared" ref="S38:S66" si="25">T63</f>
        <v>plister, vit-</v>
      </c>
      <c r="T38" s="12" t="s">
        <v>191</v>
      </c>
      <c r="Z38" s="12"/>
      <c r="AJ38" s="12"/>
      <c r="AX38" s="100"/>
      <c r="AY38" s="100"/>
      <c r="AZ38" s="100"/>
      <c r="BA38" s="100"/>
      <c r="BB38" s="100"/>
      <c r="BC38" s="100"/>
      <c r="BD38" s="101"/>
    </row>
    <row r="39" spans="1:56" s="11" customFormat="1" ht="19.5" customHeight="1" thickBot="1" x14ac:dyDescent="0.25">
      <c r="A39" s="58"/>
      <c r="B39" s="59"/>
      <c r="C39" s="60"/>
      <c r="D39" s="61" t="str">
        <f>[1]Led!H33</f>
        <v>4-04</v>
      </c>
      <c r="E39" s="87"/>
      <c r="F39" s="63"/>
      <c r="G39" s="87"/>
      <c r="H39" s="88"/>
      <c r="I39" s="87"/>
      <c r="J39" s="88"/>
      <c r="K39" s="87"/>
      <c r="L39" s="88"/>
      <c r="M39" s="87"/>
      <c r="N39" s="88"/>
      <c r="O39" s="87"/>
      <c r="P39" s="88"/>
      <c r="Q39" s="89"/>
      <c r="R39" s="86" t="str">
        <f t="shared" si="24"/>
        <v>baldersbrå</v>
      </c>
      <c r="S39" s="86" t="str">
        <f t="shared" si="25"/>
        <v>potatis</v>
      </c>
      <c r="T39" s="12" t="s">
        <v>192</v>
      </c>
      <c r="Z39" s="12"/>
      <c r="AJ39" s="12"/>
      <c r="AX39" s="100"/>
      <c r="AY39" s="100"/>
      <c r="AZ39" s="100"/>
      <c r="BA39" s="100"/>
      <c r="BB39" s="100"/>
      <c r="BC39" s="100"/>
      <c r="BD39" s="101"/>
    </row>
    <row r="40" spans="1:56" s="11" customFormat="1" ht="18" customHeight="1" x14ac:dyDescent="0.2">
      <c r="A40" s="58"/>
      <c r="B40" s="59"/>
      <c r="C40" s="60"/>
      <c r="D40" s="61" t="str">
        <f>[1]Led!H34</f>
        <v>4-03</v>
      </c>
      <c r="E40" s="62"/>
      <c r="F40" s="63"/>
      <c r="G40" s="62"/>
      <c r="H40" s="90"/>
      <c r="I40" s="62"/>
      <c r="J40" s="90"/>
      <c r="K40" s="62"/>
      <c r="L40" s="90"/>
      <c r="M40" s="62"/>
      <c r="N40" s="90"/>
      <c r="O40" s="62"/>
      <c r="P40" s="90"/>
      <c r="Q40" s="91"/>
      <c r="R40" s="86" t="str">
        <f t="shared" si="24"/>
        <v>blåklint</v>
      </c>
      <c r="S40" s="86" t="str">
        <f t="shared" si="25"/>
        <v>rajgräs, engelskt-</v>
      </c>
      <c r="T40" s="12" t="s">
        <v>193</v>
      </c>
      <c r="Z40" s="12"/>
      <c r="AJ40" s="12"/>
      <c r="AX40" s="100"/>
      <c r="AY40" s="100"/>
      <c r="AZ40" s="100"/>
      <c r="BA40" s="100"/>
      <c r="BB40" s="100"/>
      <c r="BC40" s="100"/>
      <c r="BD40" s="101"/>
    </row>
    <row r="41" spans="1:56" s="11" customFormat="1" ht="18" customHeight="1" x14ac:dyDescent="0.2">
      <c r="A41" s="58"/>
      <c r="B41" s="59"/>
      <c r="C41" s="60"/>
      <c r="D41" s="61" t="str">
        <f>[1]Led!H35</f>
        <v>4-05</v>
      </c>
      <c r="E41" s="68"/>
      <c r="F41" s="63"/>
      <c r="G41" s="68"/>
      <c r="H41" s="63"/>
      <c r="I41" s="68"/>
      <c r="J41" s="63"/>
      <c r="K41" s="68"/>
      <c r="L41" s="63"/>
      <c r="M41" s="68"/>
      <c r="N41" s="63"/>
      <c r="O41" s="68"/>
      <c r="P41" s="63"/>
      <c r="Q41" s="64"/>
      <c r="R41" s="86" t="str">
        <f t="shared" si="24"/>
        <v>dån, hamp-</v>
      </c>
      <c r="S41" s="86" t="str">
        <f t="shared" si="25"/>
        <v>rajgräs, ital-</v>
      </c>
      <c r="T41" s="12" t="s">
        <v>194</v>
      </c>
      <c r="Z41" s="12"/>
      <c r="AJ41" s="12"/>
      <c r="AX41" s="100"/>
      <c r="AY41" s="100"/>
      <c r="AZ41" s="100"/>
      <c r="BA41" s="100"/>
      <c r="BB41" s="100"/>
      <c r="BC41" s="100"/>
      <c r="BD41" s="101"/>
    </row>
    <row r="42" spans="1:56" s="11" customFormat="1" ht="18" customHeight="1" x14ac:dyDescent="0.2">
      <c r="A42" s="58"/>
      <c r="B42" s="59"/>
      <c r="C42" s="60"/>
      <c r="D42" s="61" t="str">
        <f>[1]Led!H36</f>
        <v>4-02</v>
      </c>
      <c r="E42" s="68"/>
      <c r="F42" s="63"/>
      <c r="G42" s="68"/>
      <c r="H42" s="63"/>
      <c r="I42" s="68"/>
      <c r="J42" s="63"/>
      <c r="K42" s="68"/>
      <c r="L42" s="63"/>
      <c r="M42" s="68"/>
      <c r="N42" s="63"/>
      <c r="O42" s="68"/>
      <c r="P42" s="63"/>
      <c r="Q42" s="64"/>
      <c r="R42" s="86" t="str">
        <f t="shared" si="24"/>
        <v>dån, mjuk-</v>
      </c>
      <c r="S42" s="86" t="str">
        <f t="shared" si="25"/>
        <v>raps, spill-</v>
      </c>
      <c r="T42" s="12" t="s">
        <v>195</v>
      </c>
      <c r="Z42" s="12"/>
      <c r="AD42" s="12"/>
      <c r="AJ42" s="12"/>
      <c r="AX42" s="100"/>
      <c r="AY42" s="100"/>
      <c r="AZ42" s="100"/>
      <c r="BA42" s="100"/>
      <c r="BB42" s="100"/>
      <c r="BC42" s="100"/>
      <c r="BD42" s="101"/>
    </row>
    <row r="43" spans="1:56" s="11" customFormat="1" ht="18" customHeight="1" x14ac:dyDescent="0.2">
      <c r="A43" s="58"/>
      <c r="B43" s="59"/>
      <c r="C43" s="60"/>
      <c r="D43" s="61" t="str">
        <f>[1]Led!H37</f>
        <v>4-07</v>
      </c>
      <c r="E43" s="68"/>
      <c r="F43" s="63"/>
      <c r="G43" s="68"/>
      <c r="H43" s="63"/>
      <c r="I43" s="68"/>
      <c r="J43" s="63"/>
      <c r="K43" s="68"/>
      <c r="L43" s="63"/>
      <c r="M43" s="68"/>
      <c r="N43" s="63"/>
      <c r="O43" s="68"/>
      <c r="P43" s="63"/>
      <c r="Q43" s="64"/>
      <c r="R43" s="86" t="str">
        <f t="shared" si="24"/>
        <v>dån, pip-</v>
      </c>
      <c r="S43" s="86" t="str">
        <f t="shared" si="25"/>
        <v>renkavle</v>
      </c>
      <c r="T43" s="12" t="s">
        <v>196</v>
      </c>
      <c r="Z43" s="12"/>
      <c r="AJ43" s="12"/>
      <c r="AX43" s="100"/>
      <c r="AY43" s="100"/>
      <c r="AZ43" s="100"/>
      <c r="BA43" s="100"/>
      <c r="BB43" s="100"/>
      <c r="BC43" s="100"/>
      <c r="BD43" s="101"/>
    </row>
    <row r="44" spans="1:56" s="11" customFormat="1" ht="18" customHeight="1" x14ac:dyDescent="0.2">
      <c r="A44" s="58"/>
      <c r="B44" s="59"/>
      <c r="C44" s="60"/>
      <c r="D44" s="61">
        <f>[1]Led!H38</f>
        <v>1</v>
      </c>
      <c r="E44" s="68"/>
      <c r="F44" s="63"/>
      <c r="G44" s="68"/>
      <c r="H44" s="63"/>
      <c r="I44" s="68"/>
      <c r="J44" s="63"/>
      <c r="K44" s="68"/>
      <c r="L44" s="63"/>
      <c r="M44" s="68"/>
      <c r="N44" s="63"/>
      <c r="O44" s="68"/>
      <c r="P44" s="63"/>
      <c r="Q44" s="64"/>
      <c r="R44" s="86" t="str">
        <f t="shared" si="24"/>
        <v>dån, topp-</v>
      </c>
      <c r="S44" s="86" t="str">
        <f t="shared" si="25"/>
        <v>rättika, åker-</v>
      </c>
      <c r="T44" s="12" t="s">
        <v>197</v>
      </c>
      <c r="Z44" s="12"/>
      <c r="AJ44" s="12"/>
      <c r="AX44" s="100"/>
      <c r="AY44" s="100"/>
      <c r="AZ44" s="100"/>
      <c r="BA44" s="100"/>
      <c r="BB44" s="100"/>
      <c r="BC44" s="100"/>
      <c r="BD44" s="101"/>
    </row>
    <row r="45" spans="1:56" s="11" customFormat="1" ht="18" customHeight="1" x14ac:dyDescent="0.2">
      <c r="A45" s="58"/>
      <c r="B45" s="59"/>
      <c r="C45" s="60"/>
      <c r="D45" s="61">
        <f>[1]Led!H39</f>
        <v>1</v>
      </c>
      <c r="E45" s="68"/>
      <c r="F45" s="63"/>
      <c r="G45" s="68"/>
      <c r="H45" s="63"/>
      <c r="I45" s="68"/>
      <c r="J45" s="63"/>
      <c r="K45" s="68"/>
      <c r="L45" s="63"/>
      <c r="M45" s="68"/>
      <c r="N45" s="63"/>
      <c r="O45" s="68"/>
      <c r="P45" s="63"/>
      <c r="Q45" s="64"/>
      <c r="R45" s="86" t="str">
        <f t="shared" si="24"/>
        <v>fräken, åker-</v>
      </c>
      <c r="S45" s="86" t="str">
        <f t="shared" si="25"/>
        <v>senap, väg-</v>
      </c>
      <c r="T45" s="12" t="s">
        <v>198</v>
      </c>
      <c r="Z45" s="12"/>
      <c r="AJ45" s="12"/>
      <c r="AX45" s="100"/>
      <c r="AY45" s="100"/>
      <c r="AZ45" s="100"/>
      <c r="BA45" s="100"/>
      <c r="BB45" s="100"/>
      <c r="BC45" s="100"/>
      <c r="BD45" s="101"/>
    </row>
    <row r="46" spans="1:56" s="11" customFormat="1" ht="18" customHeight="1" x14ac:dyDescent="0.2">
      <c r="A46" s="58"/>
      <c r="B46" s="59"/>
      <c r="C46" s="60"/>
      <c r="D46" s="61">
        <f>[1]Led!H40</f>
        <v>1</v>
      </c>
      <c r="E46" s="68"/>
      <c r="F46" s="63"/>
      <c r="G46" s="68"/>
      <c r="H46" s="63"/>
      <c r="I46" s="68"/>
      <c r="J46" s="63"/>
      <c r="K46" s="68"/>
      <c r="L46" s="63"/>
      <c r="M46" s="68"/>
      <c r="N46" s="63"/>
      <c r="O46" s="68"/>
      <c r="P46" s="63"/>
      <c r="Q46" s="64"/>
      <c r="R46" s="86" t="str">
        <f t="shared" si="24"/>
        <v>förgätmigej, åker-</v>
      </c>
      <c r="S46" s="86" t="str">
        <f t="shared" si="25"/>
        <v>senap, åker-</v>
      </c>
      <c r="T46" s="12" t="s">
        <v>199</v>
      </c>
      <c r="Z46" s="12"/>
      <c r="AJ46" s="12"/>
      <c r="AX46" s="100"/>
      <c r="AY46" s="100"/>
      <c r="AZ46" s="100"/>
      <c r="BA46" s="100"/>
      <c r="BB46" s="100"/>
      <c r="BC46" s="100"/>
      <c r="BD46" s="101"/>
    </row>
    <row r="47" spans="1:56" s="11" customFormat="1" ht="18" customHeight="1" x14ac:dyDescent="0.2">
      <c r="A47" s="58"/>
      <c r="B47" s="59"/>
      <c r="C47" s="60"/>
      <c r="D47" s="61">
        <f>[1]Led!H41</f>
        <v>1</v>
      </c>
      <c r="E47" s="68"/>
      <c r="F47" s="63"/>
      <c r="G47" s="68"/>
      <c r="H47" s="63"/>
      <c r="I47" s="68"/>
      <c r="J47" s="63"/>
      <c r="K47" s="68"/>
      <c r="L47" s="63"/>
      <c r="M47" s="68"/>
      <c r="N47" s="63"/>
      <c r="O47" s="68"/>
      <c r="P47" s="63"/>
      <c r="Q47" s="64"/>
      <c r="R47" s="86" t="str">
        <f t="shared" si="24"/>
        <v>groblad</v>
      </c>
      <c r="S47" s="86" t="str">
        <f t="shared" si="25"/>
        <v>syska, knöl-</v>
      </c>
      <c r="T47" s="12" t="s">
        <v>200</v>
      </c>
      <c r="Z47" s="12"/>
      <c r="AJ47" s="12"/>
      <c r="AX47" s="100"/>
      <c r="AY47" s="100"/>
      <c r="AZ47" s="100"/>
      <c r="BA47" s="100"/>
      <c r="BB47" s="100"/>
      <c r="BC47" s="100"/>
      <c r="BD47" s="101"/>
    </row>
    <row r="48" spans="1:56" s="11" customFormat="1" ht="18" customHeight="1" x14ac:dyDescent="0.2">
      <c r="A48" s="58"/>
      <c r="B48" s="59"/>
      <c r="C48" s="60"/>
      <c r="D48" s="61">
        <f>[1]Led!H42</f>
        <v>1</v>
      </c>
      <c r="E48" s="62"/>
      <c r="F48" s="63"/>
      <c r="G48" s="62"/>
      <c r="H48" s="63"/>
      <c r="I48" s="62"/>
      <c r="J48" s="63"/>
      <c r="K48" s="62"/>
      <c r="L48" s="63"/>
      <c r="M48" s="62"/>
      <c r="N48" s="63"/>
      <c r="O48" s="62"/>
      <c r="P48" s="63"/>
      <c r="Q48" s="64"/>
      <c r="R48" s="86" t="str">
        <f t="shared" si="24"/>
        <v>gröe, vit-</v>
      </c>
      <c r="S48" s="86" t="str">
        <f t="shared" si="25"/>
        <v>tistel, väg-</v>
      </c>
      <c r="T48" s="12" t="s">
        <v>201</v>
      </c>
      <c r="Z48" s="12"/>
      <c r="AJ48" s="12"/>
      <c r="AX48" s="100"/>
      <c r="AY48" s="100"/>
      <c r="AZ48" s="100"/>
      <c r="BA48" s="100"/>
      <c r="BB48" s="100"/>
      <c r="BC48" s="100"/>
      <c r="BD48" s="101"/>
    </row>
    <row r="49" spans="1:56" s="11" customFormat="1" ht="18" customHeight="1" thickBot="1" x14ac:dyDescent="0.25">
      <c r="A49" s="58"/>
      <c r="B49" s="59"/>
      <c r="C49" s="60"/>
      <c r="D49" s="61">
        <f>[1]Led!H43</f>
        <v>1</v>
      </c>
      <c r="E49" s="68"/>
      <c r="F49" s="63"/>
      <c r="G49" s="68"/>
      <c r="H49" s="63"/>
      <c r="I49" s="68"/>
      <c r="J49" s="63"/>
      <c r="K49" s="68"/>
      <c r="L49" s="63"/>
      <c r="M49" s="68"/>
      <c r="N49" s="63"/>
      <c r="O49" s="68"/>
      <c r="P49" s="63"/>
      <c r="Q49" s="64"/>
      <c r="R49" s="86" t="str">
        <f t="shared" si="24"/>
        <v>gyllen, sommar-</v>
      </c>
      <c r="S49" s="86" t="str">
        <f t="shared" si="25"/>
        <v>tistel, åker-</v>
      </c>
      <c r="T49" s="12" t="s">
        <v>202</v>
      </c>
      <c r="Z49" s="12"/>
      <c r="AJ49" s="12"/>
      <c r="AX49" s="100"/>
      <c r="AY49" s="100"/>
      <c r="AZ49" s="100"/>
      <c r="BA49" s="100"/>
      <c r="BB49" s="100"/>
      <c r="BC49" s="100"/>
      <c r="BD49" s="101"/>
    </row>
    <row r="50" spans="1:56" s="11" customFormat="1" ht="18" customHeight="1" x14ac:dyDescent="0.2">
      <c r="A50" s="58"/>
      <c r="B50" s="59"/>
      <c r="C50" s="60"/>
      <c r="D50" s="61">
        <f>[1]Led!H44</f>
        <v>1</v>
      </c>
      <c r="E50" s="68"/>
      <c r="F50" s="63"/>
      <c r="G50" s="68"/>
      <c r="H50" s="63"/>
      <c r="I50" s="68"/>
      <c r="J50" s="63"/>
      <c r="K50" s="68"/>
      <c r="L50" s="63"/>
      <c r="M50" s="68"/>
      <c r="N50" s="63"/>
      <c r="O50" s="68"/>
      <c r="P50" s="63"/>
      <c r="Q50" s="64"/>
      <c r="R50" s="86" t="str">
        <f t="shared" si="24"/>
        <v>gyllen, åker-</v>
      </c>
      <c r="S50" s="92" t="str">
        <f t="shared" si="25"/>
        <v>trampört</v>
      </c>
      <c r="T50" s="12" t="s">
        <v>203</v>
      </c>
      <c r="Z50" s="12"/>
      <c r="AJ50" s="12"/>
      <c r="AX50" s="100"/>
      <c r="AY50" s="100"/>
      <c r="AZ50" s="100"/>
      <c r="BA50" s="100"/>
      <c r="BB50" s="100"/>
      <c r="BC50" s="100"/>
      <c r="BD50" s="101"/>
    </row>
    <row r="51" spans="1:56" s="11" customFormat="1" ht="18" customHeight="1" x14ac:dyDescent="0.2">
      <c r="A51" s="58"/>
      <c r="B51" s="59"/>
      <c r="C51" s="60"/>
      <c r="D51" s="61">
        <f>[1]Led!H45</f>
        <v>1</v>
      </c>
      <c r="E51" s="68"/>
      <c r="F51" s="63"/>
      <c r="G51" s="68"/>
      <c r="H51" s="63"/>
      <c r="I51" s="68"/>
      <c r="J51" s="63"/>
      <c r="K51" s="68"/>
      <c r="L51" s="63"/>
      <c r="M51" s="68"/>
      <c r="N51" s="63"/>
      <c r="O51" s="68"/>
      <c r="P51" s="63"/>
      <c r="Q51" s="64"/>
      <c r="R51" s="86" t="str">
        <f t="shared" si="24"/>
        <v>harkål</v>
      </c>
      <c r="S51" s="93" t="str">
        <f t="shared" si="25"/>
        <v>trav, sand-</v>
      </c>
      <c r="T51" s="12" t="s">
        <v>204</v>
      </c>
      <c r="Z51" s="12"/>
      <c r="AJ51" s="12"/>
      <c r="AX51" s="100"/>
      <c r="AY51" s="100"/>
      <c r="AZ51" s="100"/>
      <c r="BA51" s="100"/>
      <c r="BB51" s="100"/>
      <c r="BC51" s="100"/>
      <c r="BD51" s="101"/>
    </row>
    <row r="52" spans="1:56" s="11" customFormat="1" ht="18" customHeight="1" thickBot="1" x14ac:dyDescent="0.25">
      <c r="A52" s="58"/>
      <c r="B52" s="59"/>
      <c r="C52" s="60"/>
      <c r="D52" s="61">
        <f>[1]Led!H46</f>
        <v>1</v>
      </c>
      <c r="E52" s="68"/>
      <c r="F52" s="63"/>
      <c r="G52" s="68"/>
      <c r="H52" s="63"/>
      <c r="I52" s="68"/>
      <c r="J52" s="63"/>
      <c r="K52" s="68"/>
      <c r="L52" s="63"/>
      <c r="M52" s="68"/>
      <c r="N52" s="63"/>
      <c r="O52" s="68"/>
      <c r="P52" s="63"/>
      <c r="Q52" s="64"/>
      <c r="R52" s="94" t="str">
        <f t="shared" si="24"/>
        <v>havre, flyg-</v>
      </c>
      <c r="S52" s="93" t="str">
        <f t="shared" si="25"/>
        <v>törel, revorms-</v>
      </c>
      <c r="T52" s="12" t="s">
        <v>205</v>
      </c>
      <c r="Z52" s="12"/>
      <c r="AJ52" s="12"/>
      <c r="AX52" s="100"/>
      <c r="AY52" s="100"/>
      <c r="AZ52" s="100"/>
      <c r="BA52" s="100"/>
      <c r="BB52" s="100"/>
      <c r="BC52" s="100"/>
      <c r="BD52" s="101"/>
    </row>
    <row r="53" spans="1:56" s="11" customFormat="1" ht="18" customHeight="1" x14ac:dyDescent="0.2">
      <c r="A53" s="58"/>
      <c r="B53" s="59"/>
      <c r="C53" s="60"/>
      <c r="D53" s="61">
        <f>[1]Led!H47</f>
        <v>1</v>
      </c>
      <c r="E53" s="68"/>
      <c r="F53" s="63"/>
      <c r="G53" s="68"/>
      <c r="H53" s="63"/>
      <c r="I53" s="68"/>
      <c r="J53" s="63"/>
      <c r="K53" s="68"/>
      <c r="L53" s="63"/>
      <c r="M53" s="68"/>
      <c r="N53" s="63"/>
      <c r="O53" s="68"/>
      <c r="P53" s="63"/>
      <c r="Q53" s="64"/>
      <c r="R53" s="84" t="str">
        <f t="shared" ref="R53:R71" si="26">T44</f>
        <v>målla, väg-</v>
      </c>
      <c r="S53" s="93" t="str">
        <f t="shared" si="25"/>
        <v>törel, räv-</v>
      </c>
      <c r="T53" s="12" t="s">
        <v>206</v>
      </c>
      <c r="Z53" s="12"/>
      <c r="AE53" s="65"/>
      <c r="AJ53" s="12"/>
      <c r="AX53" s="100"/>
      <c r="AY53" s="100"/>
      <c r="AZ53" s="100"/>
      <c r="BA53" s="100"/>
      <c r="BB53" s="100"/>
      <c r="BC53" s="100"/>
      <c r="BD53" s="101"/>
    </row>
    <row r="54" spans="1:56" s="11" customFormat="1" ht="18" customHeight="1" x14ac:dyDescent="0.2">
      <c r="A54" s="58"/>
      <c r="B54" s="59"/>
      <c r="C54" s="60"/>
      <c r="D54" s="61">
        <f>[1]Led!H48</f>
        <v>1</v>
      </c>
      <c r="E54" s="68"/>
      <c r="F54" s="63"/>
      <c r="G54" s="68"/>
      <c r="H54" s="63"/>
      <c r="I54" s="68"/>
      <c r="J54" s="63"/>
      <c r="K54" s="68"/>
      <c r="L54" s="63"/>
      <c r="M54" s="68"/>
      <c r="N54" s="63"/>
      <c r="O54" s="68"/>
      <c r="P54" s="63"/>
      <c r="Q54" s="64"/>
      <c r="R54" s="86" t="str">
        <f t="shared" si="26"/>
        <v>måra, gul-</v>
      </c>
      <c r="S54" s="93" t="str">
        <f t="shared" si="25"/>
        <v>vallmo, korn-</v>
      </c>
      <c r="T54" s="12" t="s">
        <v>207</v>
      </c>
      <c r="Z54" s="12"/>
      <c r="AJ54" s="12"/>
      <c r="AX54" s="100"/>
      <c r="AY54" s="100"/>
      <c r="AZ54" s="100"/>
      <c r="BA54" s="100"/>
      <c r="BB54" s="100"/>
      <c r="BC54" s="100"/>
      <c r="BD54" s="101"/>
    </row>
    <row r="55" spans="1:56" s="11" customFormat="1" ht="18" customHeight="1" x14ac:dyDescent="0.2">
      <c r="A55" s="58"/>
      <c r="B55" s="59"/>
      <c r="C55" s="60"/>
      <c r="D55" s="61">
        <f>[1]Led!H49</f>
        <v>1</v>
      </c>
      <c r="E55" s="68"/>
      <c r="F55" s="63"/>
      <c r="G55" s="68"/>
      <c r="H55" s="63"/>
      <c r="I55" s="68"/>
      <c r="J55" s="63"/>
      <c r="K55" s="68"/>
      <c r="L55" s="63"/>
      <c r="M55" s="68"/>
      <c r="N55" s="63"/>
      <c r="O55" s="68"/>
      <c r="P55" s="63"/>
      <c r="Q55" s="64"/>
      <c r="R55" s="86" t="str">
        <f t="shared" si="26"/>
        <v>måra, snärj-</v>
      </c>
      <c r="S55" s="93" t="str">
        <f t="shared" si="25"/>
        <v>vallmo, råg-</v>
      </c>
      <c r="T55" s="12" t="s">
        <v>208</v>
      </c>
      <c r="Z55" s="12"/>
      <c r="AJ55" s="12"/>
      <c r="AX55" s="100"/>
      <c r="AY55" s="100"/>
      <c r="AZ55" s="100"/>
      <c r="BA55" s="100"/>
      <c r="BB55" s="100"/>
      <c r="BC55" s="100"/>
      <c r="BD55" s="101"/>
    </row>
    <row r="56" spans="1:56" s="11" customFormat="1" ht="18" customHeight="1" x14ac:dyDescent="0.2">
      <c r="A56" s="58"/>
      <c r="B56" s="59"/>
      <c r="C56" s="60"/>
      <c r="D56" s="61">
        <f>[1]Led!H50</f>
        <v>1</v>
      </c>
      <c r="E56" s="68"/>
      <c r="F56" s="63"/>
      <c r="G56" s="68"/>
      <c r="H56" s="63"/>
      <c r="I56" s="68"/>
      <c r="J56" s="63"/>
      <c r="K56" s="68"/>
      <c r="L56" s="63"/>
      <c r="M56" s="68"/>
      <c r="N56" s="63"/>
      <c r="O56" s="68"/>
      <c r="P56" s="63"/>
      <c r="Q56" s="64"/>
      <c r="R56" s="86" t="str">
        <f t="shared" si="26"/>
        <v>nässla, bränn-</v>
      </c>
      <c r="S56" s="93" t="str">
        <f t="shared" si="25"/>
        <v>ven, åker-</v>
      </c>
      <c r="T56" s="12" t="s">
        <v>209</v>
      </c>
      <c r="Z56" s="12"/>
      <c r="AE56" s="65"/>
      <c r="AJ56" s="12"/>
      <c r="AX56" s="100"/>
      <c r="AY56" s="100"/>
      <c r="AZ56" s="100"/>
      <c r="BA56" s="100"/>
      <c r="BB56" s="100"/>
      <c r="BC56" s="100"/>
      <c r="BD56" s="101"/>
    </row>
    <row r="57" spans="1:56" s="11" customFormat="1" ht="18" customHeight="1" x14ac:dyDescent="0.2">
      <c r="A57" s="58"/>
      <c r="B57" s="59"/>
      <c r="C57" s="60"/>
      <c r="D57" s="61">
        <f>[1]Led!H51</f>
        <v>1</v>
      </c>
      <c r="E57" s="68"/>
      <c r="F57" s="63"/>
      <c r="G57" s="68"/>
      <c r="H57" s="63"/>
      <c r="I57" s="68"/>
      <c r="J57" s="63"/>
      <c r="K57" s="68"/>
      <c r="L57" s="63"/>
      <c r="M57" s="68"/>
      <c r="N57" s="63"/>
      <c r="O57" s="68"/>
      <c r="P57" s="63"/>
      <c r="Q57" s="64"/>
      <c r="R57" s="86" t="str">
        <f t="shared" si="26"/>
        <v>nässla, etter-</v>
      </c>
      <c r="S57" s="93" t="str">
        <f t="shared" si="25"/>
        <v>veronika, fält-</v>
      </c>
      <c r="T57" s="12" t="s">
        <v>210</v>
      </c>
      <c r="Z57" s="12"/>
      <c r="AJ57" s="12"/>
      <c r="AX57" s="100"/>
      <c r="AY57" s="100"/>
      <c r="AZ57" s="100"/>
      <c r="BA57" s="100"/>
      <c r="BB57" s="100"/>
      <c r="BC57" s="100"/>
      <c r="BD57" s="101"/>
    </row>
    <row r="58" spans="1:56" s="11" customFormat="1" ht="18" customHeight="1" x14ac:dyDescent="0.2">
      <c r="A58" s="58"/>
      <c r="B58" s="59"/>
      <c r="C58" s="60"/>
      <c r="D58" s="61">
        <f>[1]Led!H52</f>
        <v>1</v>
      </c>
      <c r="E58" s="68"/>
      <c r="F58" s="63"/>
      <c r="G58" s="68"/>
      <c r="H58" s="63"/>
      <c r="I58" s="68"/>
      <c r="J58" s="63"/>
      <c r="K58" s="68"/>
      <c r="L58" s="63"/>
      <c r="M58" s="68"/>
      <c r="N58" s="63"/>
      <c r="O58" s="68"/>
      <c r="P58" s="63"/>
      <c r="Q58" s="64"/>
      <c r="R58" s="86" t="str">
        <f t="shared" si="26"/>
        <v>näva, flik-</v>
      </c>
      <c r="S58" s="93" t="str">
        <f t="shared" si="25"/>
        <v>veronika, maj-</v>
      </c>
      <c r="T58" s="12" t="s">
        <v>211</v>
      </c>
      <c r="Z58" s="12"/>
      <c r="AJ58" s="12"/>
      <c r="AX58" s="100"/>
      <c r="AY58" s="100"/>
      <c r="AZ58" s="100"/>
      <c r="BA58" s="100"/>
      <c r="BB58" s="100"/>
      <c r="BC58" s="100"/>
      <c r="BD58" s="101"/>
    </row>
    <row r="59" spans="1:56" s="11" customFormat="1" ht="18" customHeight="1" x14ac:dyDescent="0.2">
      <c r="A59" s="58"/>
      <c r="B59" s="59"/>
      <c r="C59" s="60"/>
      <c r="D59" s="61">
        <f>[1]Led!H53</f>
        <v>1</v>
      </c>
      <c r="E59" s="68"/>
      <c r="F59" s="63"/>
      <c r="G59" s="68"/>
      <c r="H59" s="63"/>
      <c r="I59" s="68"/>
      <c r="J59" s="63"/>
      <c r="K59" s="68"/>
      <c r="L59" s="63"/>
      <c r="M59" s="68"/>
      <c r="N59" s="63"/>
      <c r="O59" s="68"/>
      <c r="P59" s="63"/>
      <c r="Q59" s="64"/>
      <c r="R59" s="86" t="str">
        <f t="shared" si="26"/>
        <v>näva, mjuk-</v>
      </c>
      <c r="S59" s="93" t="str">
        <f t="shared" si="25"/>
        <v>veronika, murgröns-</v>
      </c>
      <c r="T59" s="12" t="s">
        <v>212</v>
      </c>
      <c r="Z59" s="12"/>
      <c r="AJ59" s="12"/>
      <c r="AX59" s="100"/>
      <c r="AY59" s="100"/>
      <c r="AZ59" s="100"/>
      <c r="BA59" s="100"/>
      <c r="BB59" s="100"/>
      <c r="BC59" s="100"/>
      <c r="BD59" s="101"/>
    </row>
    <row r="60" spans="1:56" s="11" customFormat="1" ht="18" customHeight="1" x14ac:dyDescent="0.2">
      <c r="A60" s="58"/>
      <c r="B60" s="59"/>
      <c r="C60" s="60"/>
      <c r="D60" s="61">
        <f>[1]Led!H54</f>
        <v>1</v>
      </c>
      <c r="E60" s="68"/>
      <c r="F60" s="63"/>
      <c r="G60" s="68"/>
      <c r="H60" s="63"/>
      <c r="I60" s="68"/>
      <c r="J60" s="63"/>
      <c r="K60" s="68"/>
      <c r="L60" s="63"/>
      <c r="M60" s="68"/>
      <c r="N60" s="63"/>
      <c r="O60" s="68"/>
      <c r="P60" s="63"/>
      <c r="Q60" s="64"/>
      <c r="R60" s="86" t="str">
        <f t="shared" si="26"/>
        <v>näva, skat-</v>
      </c>
      <c r="S60" s="93" t="str">
        <f t="shared" si="25"/>
        <v>veronika, åker-</v>
      </c>
      <c r="T60" s="12" t="s">
        <v>213</v>
      </c>
      <c r="Z60" s="12"/>
      <c r="AJ60" s="12"/>
      <c r="AX60" s="100"/>
      <c r="AY60" s="100"/>
      <c r="AZ60" s="100"/>
      <c r="BA60" s="100"/>
      <c r="BB60" s="100"/>
      <c r="BC60" s="100"/>
      <c r="BD60" s="101"/>
    </row>
    <row r="61" spans="1:56" s="11" customFormat="1" ht="18" customHeight="1" x14ac:dyDescent="0.2">
      <c r="A61" s="58"/>
      <c r="B61" s="59"/>
      <c r="C61" s="60"/>
      <c r="D61" s="61">
        <f>[1]Led!H55</f>
        <v>1</v>
      </c>
      <c r="E61" s="68"/>
      <c r="F61" s="63"/>
      <c r="G61" s="68"/>
      <c r="H61" s="63"/>
      <c r="I61" s="68"/>
      <c r="J61" s="63"/>
      <c r="K61" s="68"/>
      <c r="L61" s="63"/>
      <c r="M61" s="68"/>
      <c r="N61" s="63"/>
      <c r="O61" s="68"/>
      <c r="P61" s="63"/>
      <c r="Q61" s="64"/>
      <c r="R61" s="86" t="str">
        <f t="shared" si="26"/>
        <v>näva, sparv-</v>
      </c>
      <c r="S61" s="93" t="str">
        <f t="shared" si="25"/>
        <v>vete, spill-</v>
      </c>
      <c r="T61" s="12" t="s">
        <v>214</v>
      </c>
      <c r="Z61" s="12"/>
      <c r="AJ61" s="12"/>
      <c r="AX61" s="100"/>
      <c r="AY61" s="100"/>
      <c r="AZ61" s="100"/>
      <c r="BA61" s="100"/>
      <c r="BB61" s="100"/>
      <c r="BC61" s="100"/>
      <c r="BD61" s="101"/>
    </row>
    <row r="62" spans="1:56" s="11" customFormat="1" ht="18" customHeight="1" x14ac:dyDescent="0.2">
      <c r="A62" s="58"/>
      <c r="B62" s="59"/>
      <c r="C62" s="60"/>
      <c r="D62" s="61">
        <f>[1]Led!H56</f>
        <v>1</v>
      </c>
      <c r="E62" s="68"/>
      <c r="F62" s="63"/>
      <c r="G62" s="68"/>
      <c r="H62" s="63"/>
      <c r="I62" s="68"/>
      <c r="J62" s="63"/>
      <c r="K62" s="68"/>
      <c r="L62" s="63"/>
      <c r="M62" s="68"/>
      <c r="N62" s="63"/>
      <c r="O62" s="68"/>
      <c r="P62" s="63"/>
      <c r="Q62" s="64"/>
      <c r="R62" s="86" t="str">
        <f t="shared" si="26"/>
        <v>näva, stink-</v>
      </c>
      <c r="S62" s="93" t="str">
        <f t="shared" si="25"/>
        <v>viol, styvmors-</v>
      </c>
      <c r="T62" s="12" t="s">
        <v>215</v>
      </c>
      <c r="Z62" s="12"/>
      <c r="AJ62" s="12"/>
      <c r="AX62" s="100"/>
      <c r="AY62" s="100"/>
      <c r="AZ62" s="100"/>
      <c r="BA62" s="100"/>
      <c r="BB62" s="100"/>
      <c r="BC62" s="100"/>
      <c r="BD62" s="101"/>
    </row>
    <row r="63" spans="1:56" s="11" customFormat="1" ht="18" customHeight="1" x14ac:dyDescent="0.2">
      <c r="A63" s="58"/>
      <c r="B63" s="59"/>
      <c r="C63" s="60"/>
      <c r="D63" s="61">
        <f>[1]Led!H57</f>
        <v>1</v>
      </c>
      <c r="E63" s="68"/>
      <c r="F63" s="63"/>
      <c r="G63" s="68"/>
      <c r="H63" s="63"/>
      <c r="I63" s="68"/>
      <c r="J63" s="63"/>
      <c r="K63" s="68"/>
      <c r="L63" s="63"/>
      <c r="M63" s="68"/>
      <c r="N63" s="63"/>
      <c r="O63" s="68"/>
      <c r="P63" s="63"/>
      <c r="Q63" s="64"/>
      <c r="R63" s="86" t="str">
        <f t="shared" si="26"/>
        <v>ogräs ospec</v>
      </c>
      <c r="S63" s="93" t="str">
        <f t="shared" si="25"/>
        <v>viol, åker-</v>
      </c>
      <c r="T63" s="12" t="s">
        <v>216</v>
      </c>
      <c r="Z63" s="12"/>
      <c r="AJ63" s="12"/>
      <c r="AX63" s="100"/>
      <c r="AY63" s="100"/>
      <c r="AZ63" s="100"/>
      <c r="BA63" s="100"/>
      <c r="BB63" s="100"/>
      <c r="BC63" s="100"/>
      <c r="BD63" s="101"/>
    </row>
    <row r="64" spans="1:56" s="11" customFormat="1" ht="18" customHeight="1" x14ac:dyDescent="0.2">
      <c r="A64" s="58"/>
      <c r="B64" s="59"/>
      <c r="C64" s="60"/>
      <c r="D64" s="61">
        <f>[1]Led!H58</f>
        <v>1</v>
      </c>
      <c r="E64" s="68"/>
      <c r="F64" s="63"/>
      <c r="G64" s="68"/>
      <c r="H64" s="63"/>
      <c r="I64" s="68"/>
      <c r="J64" s="63"/>
      <c r="K64" s="68"/>
      <c r="L64" s="63"/>
      <c r="M64" s="68"/>
      <c r="N64" s="63"/>
      <c r="O64" s="68"/>
      <c r="P64" s="63"/>
      <c r="Q64" s="64"/>
      <c r="R64" s="86" t="str">
        <f t="shared" si="26"/>
        <v>penningört</v>
      </c>
      <c r="S64" s="93" t="str">
        <f t="shared" si="25"/>
        <v>åkerbinda</v>
      </c>
      <c r="T64" s="12" t="s">
        <v>217</v>
      </c>
      <c r="Z64" s="12"/>
      <c r="AJ64" s="12"/>
      <c r="AX64" s="100"/>
      <c r="AY64" s="100"/>
      <c r="AZ64" s="100"/>
      <c r="BA64" s="100"/>
      <c r="BB64" s="100"/>
      <c r="BC64" s="100"/>
      <c r="BD64" s="101"/>
    </row>
    <row r="65" spans="1:56" s="11" customFormat="1" ht="18" customHeight="1" x14ac:dyDescent="0.2">
      <c r="A65" s="58"/>
      <c r="B65" s="59"/>
      <c r="C65" s="60"/>
      <c r="D65" s="61">
        <f>[1]Led!H59</f>
        <v>1</v>
      </c>
      <c r="E65" s="68"/>
      <c r="F65" s="63"/>
      <c r="G65" s="68"/>
      <c r="H65" s="63"/>
      <c r="I65" s="68"/>
      <c r="J65" s="63"/>
      <c r="K65" s="68"/>
      <c r="L65" s="63"/>
      <c r="M65" s="68"/>
      <c r="N65" s="63"/>
      <c r="O65" s="68"/>
      <c r="P65" s="63"/>
      <c r="Q65" s="64"/>
      <c r="R65" s="86" t="str">
        <f t="shared" si="26"/>
        <v>pilört, bitter-</v>
      </c>
      <c r="S65" s="93" t="str">
        <f t="shared" si="25"/>
        <v>åkerkål</v>
      </c>
      <c r="T65" s="12" t="s">
        <v>218</v>
      </c>
      <c r="Z65" s="12"/>
      <c r="AJ65" s="12"/>
      <c r="AX65" s="100"/>
      <c r="AY65" s="100"/>
      <c r="AZ65" s="100"/>
      <c r="BA65" s="100"/>
      <c r="BB65" s="100"/>
      <c r="BC65" s="100"/>
      <c r="BD65" s="101"/>
    </row>
    <row r="66" spans="1:56" s="11" customFormat="1" ht="18" customHeight="1" x14ac:dyDescent="0.2">
      <c r="A66" s="58"/>
      <c r="B66" s="59"/>
      <c r="C66" s="60"/>
      <c r="D66" s="61">
        <f>[1]Led!H60</f>
        <v>1</v>
      </c>
      <c r="E66" s="68"/>
      <c r="F66" s="63"/>
      <c r="G66" s="68"/>
      <c r="H66" s="63"/>
      <c r="I66" s="68"/>
      <c r="J66" s="63"/>
      <c r="K66" s="68"/>
      <c r="L66" s="63"/>
      <c r="M66" s="68"/>
      <c r="N66" s="63"/>
      <c r="O66" s="68"/>
      <c r="P66" s="63"/>
      <c r="Q66" s="64"/>
      <c r="R66" s="86" t="str">
        <f t="shared" si="26"/>
        <v>pilört, vanlig</v>
      </c>
      <c r="S66" s="93" t="str">
        <f t="shared" si="25"/>
        <v>åkervinda</v>
      </c>
      <c r="T66" s="12" t="s">
        <v>219</v>
      </c>
      <c r="Z66" s="12"/>
      <c r="AJ66" s="12"/>
      <c r="AX66" s="100"/>
      <c r="AY66" s="100"/>
      <c r="AZ66" s="100"/>
      <c r="BA66" s="100"/>
      <c r="BB66" s="100"/>
      <c r="BC66" s="100"/>
      <c r="BD66" s="101"/>
    </row>
    <row r="67" spans="1:56" s="11" customFormat="1" ht="18" customHeight="1" x14ac:dyDescent="0.2">
      <c r="A67" s="58"/>
      <c r="B67" s="59"/>
      <c r="C67" s="60"/>
      <c r="D67" s="61">
        <f>[1]Led!H61</f>
        <v>1</v>
      </c>
      <c r="E67" s="68"/>
      <c r="F67" s="63"/>
      <c r="G67" s="68"/>
      <c r="H67" s="63"/>
      <c r="I67" s="68"/>
      <c r="J67" s="63"/>
      <c r="K67" s="68"/>
      <c r="L67" s="63"/>
      <c r="M67" s="68"/>
      <c r="N67" s="63"/>
      <c r="O67" s="68"/>
      <c r="P67" s="63"/>
      <c r="Q67" s="64"/>
      <c r="R67" s="86" t="str">
        <f t="shared" si="26"/>
        <v>pilört, vatten-</v>
      </c>
      <c r="S67" s="95" t="s">
        <v>220</v>
      </c>
      <c r="T67" s="12" t="s">
        <v>221</v>
      </c>
      <c r="Z67" s="12"/>
      <c r="AJ67" s="12"/>
      <c r="AX67" s="100"/>
      <c r="AY67" s="100"/>
      <c r="AZ67" s="100"/>
      <c r="BA67" s="100"/>
      <c r="BB67" s="100"/>
      <c r="BC67" s="100"/>
      <c r="BD67" s="101"/>
    </row>
    <row r="68" spans="1:56" s="11" customFormat="1" ht="18" customHeight="1" x14ac:dyDescent="0.2">
      <c r="A68" s="58"/>
      <c r="B68" s="59"/>
      <c r="C68" s="60"/>
      <c r="D68" s="61">
        <f>[1]Led!H62</f>
        <v>1</v>
      </c>
      <c r="E68" s="62"/>
      <c r="F68" s="63"/>
      <c r="G68" s="62"/>
      <c r="H68" s="63"/>
      <c r="I68" s="62"/>
      <c r="J68" s="63"/>
      <c r="K68" s="62"/>
      <c r="L68" s="63"/>
      <c r="M68" s="62"/>
      <c r="N68" s="63"/>
      <c r="O68" s="62"/>
      <c r="P68" s="63"/>
      <c r="Q68" s="64"/>
      <c r="R68" s="86" t="str">
        <f t="shared" si="26"/>
        <v>pilört, åker-</v>
      </c>
      <c r="S68" s="96" t="s">
        <v>222</v>
      </c>
      <c r="T68" s="12" t="s">
        <v>223</v>
      </c>
      <c r="Z68" s="12"/>
      <c r="AJ68" s="12"/>
      <c r="AX68" s="100"/>
      <c r="AY68" s="100"/>
      <c r="AZ68" s="100"/>
      <c r="BA68" s="100"/>
      <c r="BB68" s="100"/>
      <c r="BC68" s="100"/>
      <c r="BD68" s="101"/>
    </row>
    <row r="69" spans="1:56" s="11" customFormat="1" ht="18" customHeight="1" x14ac:dyDescent="0.2">
      <c r="A69" s="58"/>
      <c r="B69" s="59"/>
      <c r="C69" s="60"/>
      <c r="D69" s="61">
        <f>[1]Led!H63</f>
        <v>1</v>
      </c>
      <c r="E69" s="68"/>
      <c r="F69" s="63"/>
      <c r="G69" s="68"/>
      <c r="H69" s="63"/>
      <c r="I69" s="68"/>
      <c r="J69" s="63"/>
      <c r="K69" s="68"/>
      <c r="L69" s="63"/>
      <c r="M69" s="68"/>
      <c r="N69" s="63"/>
      <c r="O69" s="68"/>
      <c r="P69" s="63"/>
      <c r="Q69" s="64"/>
      <c r="R69" s="86" t="str">
        <f t="shared" si="26"/>
        <v>plister, flik-</v>
      </c>
      <c r="S69" s="96" t="s">
        <v>224</v>
      </c>
      <c r="T69" s="12" t="s">
        <v>225</v>
      </c>
      <c r="Z69" s="12"/>
      <c r="AJ69" s="12"/>
      <c r="AX69" s="100"/>
      <c r="AY69" s="100"/>
      <c r="AZ69" s="100"/>
      <c r="BA69" s="100"/>
      <c r="BB69" s="100"/>
      <c r="BC69" s="100"/>
      <c r="BD69" s="101"/>
    </row>
    <row r="70" spans="1:56" s="11" customFormat="1" ht="18" customHeight="1" x14ac:dyDescent="0.2">
      <c r="A70" s="58"/>
      <c r="B70" s="59"/>
      <c r="C70" s="60"/>
      <c r="D70" s="61">
        <f>[1]Led!H64</f>
        <v>1</v>
      </c>
      <c r="E70" s="68"/>
      <c r="F70" s="63"/>
      <c r="G70" s="68"/>
      <c r="H70" s="63"/>
      <c r="I70" s="68"/>
      <c r="J70" s="63"/>
      <c r="K70" s="68"/>
      <c r="L70" s="63"/>
      <c r="M70" s="68"/>
      <c r="N70" s="63"/>
      <c r="O70" s="68"/>
      <c r="P70" s="63"/>
      <c r="Q70" s="64"/>
      <c r="R70" s="86" t="str">
        <f t="shared" si="26"/>
        <v>plister, mjuk-</v>
      </c>
      <c r="S70" s="96" t="s">
        <v>226</v>
      </c>
      <c r="T70" s="12" t="s">
        <v>227</v>
      </c>
      <c r="Z70" s="12"/>
      <c r="AJ70" s="12"/>
      <c r="AX70" s="100"/>
      <c r="AY70" s="100"/>
      <c r="AZ70" s="100"/>
      <c r="BA70" s="100"/>
      <c r="BB70" s="100"/>
      <c r="BC70" s="100"/>
      <c r="BD70" s="101"/>
    </row>
    <row r="71" spans="1:56" s="11" customFormat="1" ht="18" customHeight="1" x14ac:dyDescent="0.2">
      <c r="A71" s="58"/>
      <c r="B71" s="59"/>
      <c r="C71" s="60"/>
      <c r="D71" s="61">
        <f>[1]Led!H65</f>
        <v>1</v>
      </c>
      <c r="E71" s="68"/>
      <c r="F71" s="63"/>
      <c r="G71" s="68"/>
      <c r="H71" s="63"/>
      <c r="I71" s="68"/>
      <c r="J71" s="63"/>
      <c r="K71" s="68"/>
      <c r="L71" s="63"/>
      <c r="M71" s="68"/>
      <c r="N71" s="63"/>
      <c r="O71" s="68"/>
      <c r="P71" s="63"/>
      <c r="Q71" s="64"/>
      <c r="R71" s="86" t="str">
        <f t="shared" si="26"/>
        <v>plister, röd-</v>
      </c>
      <c r="S71" s="96" t="s">
        <v>228</v>
      </c>
      <c r="T71" s="12" t="s">
        <v>229</v>
      </c>
      <c r="Z71" s="12"/>
      <c r="AJ71" s="12"/>
      <c r="AX71" s="100"/>
      <c r="AY71" s="100"/>
      <c r="AZ71" s="100"/>
      <c r="BA71" s="100"/>
      <c r="BB71" s="100"/>
      <c r="BC71" s="100"/>
      <c r="BD71" s="101"/>
    </row>
    <row r="72" spans="1:56" ht="18" hidden="1" customHeight="1" x14ac:dyDescent="0.2">
      <c r="A72" s="58" t="str">
        <f>[2]Led!D66</f>
        <v/>
      </c>
      <c r="B72" s="59">
        <f>[1]Led!E66</f>
        <v>1</v>
      </c>
      <c r="C72" s="60">
        <f>IF([1]Led!F66=[1]PM!$AG$20,[1]Led!F66,IF(ISBLANK($C$6),"",IF([1]Led!F66&gt;0,[1]Led!F66,"")))</f>
        <v>1</v>
      </c>
      <c r="D72" s="61">
        <f>[1]Led!H66</f>
        <v>1</v>
      </c>
      <c r="E72" s="62"/>
      <c r="F72" s="63"/>
      <c r="G72" s="62"/>
      <c r="H72" s="63"/>
      <c r="I72" s="62"/>
      <c r="J72" s="63"/>
      <c r="K72" s="62"/>
      <c r="L72" s="63"/>
      <c r="M72" s="62"/>
      <c r="N72" s="63"/>
      <c r="O72" s="62"/>
      <c r="P72" s="63"/>
      <c r="Q72" s="64"/>
      <c r="S72" s="12"/>
      <c r="T72" s="12" t="s">
        <v>230</v>
      </c>
      <c r="U72" s="97"/>
      <c r="Z72" s="12"/>
      <c r="AC72" s="97"/>
    </row>
    <row r="73" spans="1:56" ht="18" hidden="1" customHeight="1" x14ac:dyDescent="0.2">
      <c r="A73" s="58" t="str">
        <f>[2]Led!D67</f>
        <v/>
      </c>
      <c r="B73" s="59">
        <f>[1]Led!E67</f>
        <v>1</v>
      </c>
      <c r="C73" s="60">
        <f>IF([1]Led!F67=[1]PM!$AG$20,[1]Led!F67,IF(ISBLANK($C$6),"",IF([1]Led!F67&gt;0,[1]Led!F67,"")))</f>
        <v>1</v>
      </c>
      <c r="D73" s="61">
        <f>[1]Led!H67</f>
        <v>1</v>
      </c>
      <c r="E73" s="68"/>
      <c r="F73" s="63"/>
      <c r="G73" s="68"/>
      <c r="H73" s="63"/>
      <c r="I73" s="68"/>
      <c r="J73" s="63"/>
      <c r="K73" s="68"/>
      <c r="L73" s="63"/>
      <c r="M73" s="68"/>
      <c r="N73" s="63"/>
      <c r="O73" s="68"/>
      <c r="P73" s="63"/>
      <c r="Q73" s="64"/>
      <c r="S73" s="12"/>
      <c r="T73" s="12" t="s">
        <v>231</v>
      </c>
      <c r="U73" s="97"/>
      <c r="Z73" s="12"/>
      <c r="AC73" s="97"/>
    </row>
    <row r="74" spans="1:56" ht="18" hidden="1" customHeight="1" x14ac:dyDescent="0.2">
      <c r="A74" s="58" t="str">
        <f>[2]Led!D68</f>
        <v/>
      </c>
      <c r="B74" s="59">
        <f>[1]Led!E68</f>
        <v>1</v>
      </c>
      <c r="C74" s="60">
        <f>IF([1]Led!F68=[1]PM!$AG$20,[1]Led!F68,IF(ISBLANK($C$6),"",IF([1]Led!F68&gt;0,[1]Led!F68,"")))</f>
        <v>1</v>
      </c>
      <c r="D74" s="61">
        <f>[1]Led!H68</f>
        <v>1</v>
      </c>
      <c r="E74" s="68"/>
      <c r="F74" s="63"/>
      <c r="G74" s="68"/>
      <c r="H74" s="63"/>
      <c r="I74" s="68"/>
      <c r="J74" s="63"/>
      <c r="K74" s="68"/>
      <c r="L74" s="63"/>
      <c r="M74" s="68"/>
      <c r="N74" s="63"/>
      <c r="O74" s="68"/>
      <c r="P74" s="63"/>
      <c r="Q74" s="64"/>
      <c r="S74" s="12"/>
      <c r="T74" s="12" t="s">
        <v>232</v>
      </c>
      <c r="U74" s="97"/>
      <c r="Z74" s="12"/>
      <c r="AC74" s="97"/>
    </row>
    <row r="75" spans="1:56" ht="18" hidden="1" customHeight="1" x14ac:dyDescent="0.2">
      <c r="A75" s="58" t="str">
        <f>[2]Led!D69</f>
        <v/>
      </c>
      <c r="B75" s="59">
        <f>[1]Led!E69</f>
        <v>1</v>
      </c>
      <c r="C75" s="60">
        <f>IF([1]Led!F69=[1]PM!$AG$20,[1]Led!F69,IF(ISBLANK($C$6),"",IF([1]Led!F69&gt;0,[1]Led!F69,"")))</f>
        <v>1</v>
      </c>
      <c r="D75" s="61">
        <f>[1]Led!H69</f>
        <v>1</v>
      </c>
      <c r="E75" s="68"/>
      <c r="F75" s="63"/>
      <c r="G75" s="68"/>
      <c r="H75" s="63"/>
      <c r="I75" s="68"/>
      <c r="J75" s="63"/>
      <c r="K75" s="68"/>
      <c r="L75" s="63"/>
      <c r="M75" s="68"/>
      <c r="N75" s="63"/>
      <c r="O75" s="68"/>
      <c r="P75" s="63"/>
      <c r="Q75" s="64"/>
      <c r="S75" s="12"/>
      <c r="T75" s="12" t="s">
        <v>233</v>
      </c>
      <c r="U75" s="97"/>
      <c r="Z75" s="12"/>
      <c r="AC75" s="97"/>
    </row>
    <row r="76" spans="1:56" s="98" customFormat="1" ht="18" hidden="1" customHeight="1" x14ac:dyDescent="0.2">
      <c r="A76" s="58" t="str">
        <f>[2]Led!D70</f>
        <v/>
      </c>
      <c r="B76" s="59">
        <f>[1]Led!E70</f>
        <v>1</v>
      </c>
      <c r="C76" s="60">
        <f>IF([1]Led!F70=[1]PM!$AG$20,[1]Led!F70,IF(ISBLANK($C$6),"",IF([1]Led!F70&gt;0,[1]Led!F70,"")))</f>
        <v>1</v>
      </c>
      <c r="D76" s="61">
        <f>[1]Led!H70</f>
        <v>1</v>
      </c>
      <c r="E76" s="68"/>
      <c r="F76" s="63"/>
      <c r="G76" s="68"/>
      <c r="H76" s="63"/>
      <c r="I76" s="68"/>
      <c r="J76" s="63"/>
      <c r="K76" s="68"/>
      <c r="L76" s="63"/>
      <c r="M76" s="68"/>
      <c r="N76" s="63"/>
      <c r="O76" s="68"/>
      <c r="P76" s="63"/>
      <c r="Q76" s="64"/>
      <c r="R76" s="12"/>
      <c r="S76" s="12"/>
      <c r="T76" s="12" t="s">
        <v>234</v>
      </c>
      <c r="V76" s="12"/>
      <c r="W76" s="12"/>
      <c r="X76" s="12"/>
      <c r="Y76" s="12"/>
      <c r="Z76" s="12"/>
      <c r="AA76" s="12"/>
      <c r="AB76" s="12"/>
      <c r="AD76" s="12"/>
      <c r="AE76" s="12"/>
      <c r="AF76" s="12"/>
      <c r="AG76" s="12"/>
      <c r="AH76" s="12"/>
      <c r="AI76" s="12"/>
      <c r="AX76" s="106"/>
      <c r="AY76" s="106"/>
      <c r="AZ76" s="106"/>
      <c r="BA76" s="106"/>
      <c r="BB76" s="106"/>
      <c r="BC76" s="106"/>
      <c r="BD76" s="106"/>
    </row>
    <row r="77" spans="1:56" s="98" customFormat="1" ht="18" hidden="1" customHeight="1" x14ac:dyDescent="0.2">
      <c r="A77" s="58" t="str">
        <f>[2]Led!D71</f>
        <v/>
      </c>
      <c r="B77" s="59">
        <f>[1]Led!E71</f>
        <v>1</v>
      </c>
      <c r="C77" s="60">
        <f>IF([1]Led!F71=[1]PM!$AG$20,[1]Led!F71,IF(ISBLANK($C$6),"",IF([1]Led!F71&gt;0,[1]Led!F71,"")))</f>
        <v>1</v>
      </c>
      <c r="D77" s="61">
        <f>[1]Led!H71</f>
        <v>1</v>
      </c>
      <c r="E77" s="68"/>
      <c r="F77" s="63"/>
      <c r="G77" s="68"/>
      <c r="H77" s="63"/>
      <c r="I77" s="68"/>
      <c r="J77" s="63"/>
      <c r="K77" s="68"/>
      <c r="L77" s="63"/>
      <c r="M77" s="68"/>
      <c r="N77" s="63"/>
      <c r="O77" s="68"/>
      <c r="P77" s="63"/>
      <c r="Q77" s="64"/>
      <c r="R77" s="12"/>
      <c r="S77" s="12"/>
      <c r="T77" s="12" t="s">
        <v>235</v>
      </c>
      <c r="V77" s="12"/>
      <c r="W77" s="12"/>
      <c r="X77" s="12"/>
      <c r="Y77" s="12"/>
      <c r="Z77" s="12"/>
      <c r="AA77" s="12"/>
      <c r="AB77" s="12"/>
      <c r="AD77" s="12"/>
      <c r="AE77" s="12"/>
      <c r="AF77" s="12"/>
      <c r="AG77" s="12"/>
      <c r="AH77" s="12"/>
      <c r="AI77" s="12"/>
      <c r="AX77" s="106"/>
      <c r="AY77" s="106"/>
      <c r="AZ77" s="106"/>
      <c r="BA77" s="106"/>
      <c r="BB77" s="106"/>
      <c r="BC77" s="106"/>
      <c r="BD77" s="106"/>
    </row>
    <row r="78" spans="1:56" s="98" customFormat="1" ht="18" hidden="1" customHeight="1" x14ac:dyDescent="0.2">
      <c r="A78" s="58" t="str">
        <f>[2]Led!D72</f>
        <v/>
      </c>
      <c r="B78" s="59">
        <f>[1]Led!E72</f>
        <v>1</v>
      </c>
      <c r="C78" s="60">
        <f>IF([1]Led!F72=[1]PM!$AG$20,[1]Led!F72,IF(ISBLANK($C$6),"",IF([1]Led!F72&gt;0,[1]Led!F72,"")))</f>
        <v>1</v>
      </c>
      <c r="D78" s="61">
        <f>[1]Led!H72</f>
        <v>1</v>
      </c>
      <c r="E78" s="68"/>
      <c r="F78" s="63"/>
      <c r="G78" s="68"/>
      <c r="H78" s="63"/>
      <c r="I78" s="68"/>
      <c r="J78" s="63"/>
      <c r="K78" s="68"/>
      <c r="L78" s="63"/>
      <c r="M78" s="68"/>
      <c r="N78" s="63"/>
      <c r="O78" s="68"/>
      <c r="P78" s="63"/>
      <c r="Q78" s="64"/>
      <c r="R78" s="12"/>
      <c r="S78" s="12"/>
      <c r="T78" s="12" t="s">
        <v>236</v>
      </c>
      <c r="V78" s="12"/>
      <c r="W78" s="12"/>
      <c r="X78" s="12"/>
      <c r="Y78" s="12"/>
      <c r="Z78" s="12"/>
      <c r="AA78" s="12"/>
      <c r="AB78" s="12"/>
      <c r="AD78" s="12"/>
      <c r="AE78" s="12"/>
      <c r="AF78" s="12"/>
      <c r="AG78" s="12"/>
      <c r="AH78" s="12"/>
      <c r="AI78" s="12"/>
      <c r="AX78" s="106"/>
      <c r="AY78" s="106"/>
      <c r="AZ78" s="106"/>
      <c r="BA78" s="106"/>
      <c r="BB78" s="106"/>
      <c r="BC78" s="106"/>
      <c r="BD78" s="106"/>
    </row>
    <row r="79" spans="1:56" ht="18" hidden="1" customHeight="1" x14ac:dyDescent="0.2">
      <c r="A79" s="58" t="str">
        <f>[2]Led!D73</f>
        <v/>
      </c>
      <c r="B79" s="59">
        <f>[1]Led!E73</f>
        <v>1</v>
      </c>
      <c r="C79" s="60">
        <f>IF([1]Led!F73=[1]PM!$AG$20,[1]Led!F73,IF(ISBLANK($C$6),"",IF([1]Led!F73&gt;0,[1]Led!F73,"")))</f>
        <v>1</v>
      </c>
      <c r="D79" s="61">
        <f>[1]Led!H73</f>
        <v>1</v>
      </c>
      <c r="E79" s="68"/>
      <c r="F79" s="63"/>
      <c r="G79" s="68"/>
      <c r="H79" s="63"/>
      <c r="I79" s="68"/>
      <c r="J79" s="63"/>
      <c r="K79" s="68"/>
      <c r="L79" s="63"/>
      <c r="M79" s="68"/>
      <c r="N79" s="63"/>
      <c r="O79" s="68"/>
      <c r="P79" s="63"/>
      <c r="Q79" s="64"/>
      <c r="R79" s="12"/>
      <c r="S79" s="12"/>
      <c r="T79" s="12" t="s">
        <v>237</v>
      </c>
      <c r="U79" s="97"/>
      <c r="Z79" s="12"/>
      <c r="AC79" s="97"/>
      <c r="AJ79" s="97"/>
      <c r="AX79" s="107"/>
      <c r="AY79" s="107"/>
      <c r="AZ79" s="107"/>
      <c r="BA79" s="107"/>
      <c r="BB79" s="107"/>
      <c r="BC79" s="107"/>
    </row>
    <row r="80" spans="1:56" ht="18" hidden="1" customHeight="1" x14ac:dyDescent="0.2">
      <c r="A80" s="58" t="str">
        <f>[2]Led!D74</f>
        <v/>
      </c>
      <c r="B80" s="59">
        <f>[1]Led!E74</f>
        <v>1</v>
      </c>
      <c r="C80" s="60">
        <f>IF([1]Led!F74=[1]PM!$AG$20,[1]Led!F74,IF(ISBLANK($C$6),"",IF([1]Led!F74&gt;0,[1]Led!F74,"")))</f>
        <v>1</v>
      </c>
      <c r="D80" s="61">
        <f>[1]Led!H74</f>
        <v>1</v>
      </c>
      <c r="E80" s="68"/>
      <c r="F80" s="63"/>
      <c r="G80" s="68"/>
      <c r="H80" s="63"/>
      <c r="I80" s="68"/>
      <c r="J80" s="63"/>
      <c r="K80" s="68"/>
      <c r="L80" s="63"/>
      <c r="M80" s="68"/>
      <c r="N80" s="63"/>
      <c r="O80" s="68"/>
      <c r="P80" s="63"/>
      <c r="Q80" s="64"/>
      <c r="R80" s="12"/>
      <c r="S80" s="12"/>
      <c r="T80" s="12" t="s">
        <v>238</v>
      </c>
      <c r="U80" s="97"/>
      <c r="Z80" s="12"/>
      <c r="AC80" s="97"/>
      <c r="AJ80" s="97"/>
      <c r="AX80" s="107"/>
      <c r="AY80" s="107"/>
      <c r="AZ80" s="107"/>
      <c r="BA80" s="107"/>
      <c r="BB80" s="107"/>
      <c r="BC80" s="107"/>
    </row>
    <row r="81" spans="1:55" ht="18" hidden="1" customHeight="1" x14ac:dyDescent="0.2">
      <c r="A81" s="58" t="str">
        <f>[2]Led!D75</f>
        <v/>
      </c>
      <c r="B81" s="59">
        <f>[1]Led!E75</f>
        <v>1</v>
      </c>
      <c r="C81" s="60">
        <f>IF([1]Led!F75=[1]PM!$AG$20,[1]Led!F75,IF(ISBLANK($C$6),"",IF([1]Led!F75&gt;0,[1]Led!F75,"")))</f>
        <v>1</v>
      </c>
      <c r="D81" s="61">
        <f>[1]Led!H75</f>
        <v>1</v>
      </c>
      <c r="E81" s="68"/>
      <c r="F81" s="63"/>
      <c r="G81" s="68"/>
      <c r="H81" s="63"/>
      <c r="I81" s="68"/>
      <c r="J81" s="63"/>
      <c r="K81" s="68"/>
      <c r="L81" s="63"/>
      <c r="M81" s="68"/>
      <c r="N81" s="63"/>
      <c r="O81" s="68"/>
      <c r="P81" s="63"/>
      <c r="Q81" s="64"/>
      <c r="R81" s="12"/>
      <c r="S81" s="12"/>
      <c r="T81" s="12" t="s">
        <v>239</v>
      </c>
      <c r="U81" s="97"/>
      <c r="Z81" s="12"/>
      <c r="AC81" s="97"/>
      <c r="AJ81" s="97"/>
      <c r="AX81" s="107"/>
      <c r="AY81" s="107"/>
      <c r="AZ81" s="107"/>
      <c r="BA81" s="107"/>
      <c r="BB81" s="107"/>
      <c r="BC81" s="107"/>
    </row>
    <row r="82" spans="1:55" ht="18" hidden="1" customHeight="1" x14ac:dyDescent="0.2">
      <c r="A82" s="58" t="str">
        <f>[2]Led!D76</f>
        <v/>
      </c>
      <c r="B82" s="59">
        <f>[1]Led!E76</f>
        <v>1</v>
      </c>
      <c r="C82" s="60">
        <f>IF([1]Led!F76=[1]PM!$AG$20,[1]Led!F76,IF(ISBLANK($C$6),"",IF([1]Led!F76&gt;0,[1]Led!F76,"")))</f>
        <v>1</v>
      </c>
      <c r="D82" s="61">
        <f>[1]Led!H76</f>
        <v>1</v>
      </c>
      <c r="E82" s="68"/>
      <c r="F82" s="63"/>
      <c r="G82" s="68"/>
      <c r="H82" s="63"/>
      <c r="I82" s="68"/>
      <c r="J82" s="63"/>
      <c r="K82" s="68"/>
      <c r="L82" s="63"/>
      <c r="M82" s="68"/>
      <c r="N82" s="63"/>
      <c r="O82" s="68"/>
      <c r="P82" s="63"/>
      <c r="Q82" s="64"/>
      <c r="R82" s="12"/>
      <c r="S82" s="12"/>
      <c r="T82" s="12" t="s">
        <v>240</v>
      </c>
      <c r="U82" s="97"/>
      <c r="Z82" s="12"/>
      <c r="AC82" s="97"/>
      <c r="AJ82" s="97"/>
      <c r="AX82" s="107"/>
      <c r="AY82" s="107"/>
      <c r="AZ82" s="107"/>
      <c r="BA82" s="107"/>
      <c r="BB82" s="107"/>
      <c r="BC82" s="107"/>
    </row>
    <row r="83" spans="1:55" ht="18" hidden="1" customHeight="1" x14ac:dyDescent="0.2">
      <c r="A83" s="58" t="str">
        <f>[2]Led!D77</f>
        <v/>
      </c>
      <c r="B83" s="59">
        <f>[1]Led!E77</f>
        <v>1</v>
      </c>
      <c r="C83" s="60">
        <f>IF([1]Led!F77=[1]PM!$AG$20,[1]Led!F77,IF(ISBLANK($C$6),"",IF([1]Led!F77&gt;0,[1]Led!F77,"")))</f>
        <v>1</v>
      </c>
      <c r="D83" s="61">
        <f>[1]Led!H77</f>
        <v>1</v>
      </c>
      <c r="E83" s="68"/>
      <c r="F83" s="63"/>
      <c r="G83" s="68"/>
      <c r="H83" s="63"/>
      <c r="I83" s="68"/>
      <c r="J83" s="63"/>
      <c r="K83" s="68"/>
      <c r="L83" s="63"/>
      <c r="M83" s="68"/>
      <c r="N83" s="63"/>
      <c r="O83" s="68"/>
      <c r="P83" s="63"/>
      <c r="Q83" s="64"/>
      <c r="R83" s="12"/>
      <c r="S83" s="12"/>
      <c r="T83" s="12" t="s">
        <v>241</v>
      </c>
      <c r="U83" s="97"/>
      <c r="Z83" s="12"/>
      <c r="AC83" s="97"/>
      <c r="AJ83" s="97"/>
      <c r="AX83" s="107"/>
      <c r="AY83" s="107"/>
      <c r="AZ83" s="107"/>
      <c r="BA83" s="107"/>
      <c r="BB83" s="107"/>
      <c r="BC83" s="107"/>
    </row>
    <row r="84" spans="1:55" ht="18" hidden="1" customHeight="1" x14ac:dyDescent="0.2">
      <c r="A84" s="58" t="str">
        <f>[2]Led!D78</f>
        <v/>
      </c>
      <c r="B84" s="59">
        <f>[1]Led!E78</f>
        <v>1</v>
      </c>
      <c r="C84" s="60">
        <f>IF([1]Led!F78=[1]PM!$AG$20,[1]Led!F78,IF(ISBLANK($C$6),"",IF([1]Led!F78&gt;0,[1]Led!F78,"")))</f>
        <v>1</v>
      </c>
      <c r="D84" s="61">
        <f>[1]Led!H78</f>
        <v>1</v>
      </c>
      <c r="E84" s="68"/>
      <c r="F84" s="63"/>
      <c r="G84" s="68"/>
      <c r="H84" s="63"/>
      <c r="I84" s="68"/>
      <c r="J84" s="63"/>
      <c r="K84" s="68"/>
      <c r="L84" s="63"/>
      <c r="M84" s="68"/>
      <c r="N84" s="63"/>
      <c r="O84" s="68"/>
      <c r="P84" s="63"/>
      <c r="Q84" s="64"/>
      <c r="R84" s="12"/>
      <c r="S84" s="12"/>
      <c r="T84" s="12" t="s">
        <v>242</v>
      </c>
      <c r="U84" s="97"/>
      <c r="Z84" s="12"/>
      <c r="AC84" s="97"/>
      <c r="AJ84" s="97"/>
      <c r="AX84" s="107"/>
      <c r="AY84" s="107"/>
      <c r="AZ84" s="107"/>
      <c r="BA84" s="107"/>
      <c r="BB84" s="107"/>
      <c r="BC84" s="107"/>
    </row>
    <row r="85" spans="1:55" ht="18" hidden="1" customHeight="1" x14ac:dyDescent="0.2">
      <c r="A85" s="58" t="str">
        <f>[2]Led!D79</f>
        <v/>
      </c>
      <c r="B85" s="59">
        <f>[1]Led!E79</f>
        <v>1</v>
      </c>
      <c r="C85" s="60">
        <f>IF([1]Led!F79=[1]PM!$AG$20,[1]Led!F79,IF(ISBLANK($C$6),"",IF([1]Led!F79&gt;0,[1]Led!F79,"")))</f>
        <v>1</v>
      </c>
      <c r="D85" s="61">
        <f>[1]Led!H79</f>
        <v>1</v>
      </c>
      <c r="E85" s="68"/>
      <c r="F85" s="63"/>
      <c r="G85" s="68"/>
      <c r="H85" s="63"/>
      <c r="I85" s="68"/>
      <c r="J85" s="63"/>
      <c r="K85" s="68"/>
      <c r="L85" s="63"/>
      <c r="M85" s="68"/>
      <c r="N85" s="63"/>
      <c r="O85" s="68"/>
      <c r="P85" s="63"/>
      <c r="Q85" s="64"/>
      <c r="R85" s="12"/>
      <c r="S85" s="12"/>
      <c r="T85" s="12" t="s">
        <v>243</v>
      </c>
      <c r="U85" s="99"/>
      <c r="Z85" s="12"/>
      <c r="AC85" s="97"/>
      <c r="AJ85" s="97"/>
      <c r="AX85" s="107"/>
      <c r="AY85" s="107"/>
      <c r="AZ85" s="107"/>
      <c r="BA85" s="107"/>
      <c r="BB85" s="107"/>
      <c r="BC85" s="107"/>
    </row>
    <row r="86" spans="1:55" ht="18" hidden="1" customHeight="1" x14ac:dyDescent="0.2">
      <c r="A86" s="58" t="str">
        <f>[2]Led!D80</f>
        <v/>
      </c>
      <c r="B86" s="59">
        <f>[1]Led!E80</f>
        <v>1</v>
      </c>
      <c r="C86" s="60">
        <f>IF([1]Led!F80=[1]PM!$AG$20,[1]Led!F80,IF(ISBLANK($C$6),"",IF([1]Led!F80&gt;0,[1]Led!F80,"")))</f>
        <v>1</v>
      </c>
      <c r="D86" s="61">
        <f>[1]Led!H80</f>
        <v>1</v>
      </c>
      <c r="E86" s="68"/>
      <c r="F86" s="63"/>
      <c r="G86" s="68"/>
      <c r="H86" s="63"/>
      <c r="I86" s="68"/>
      <c r="J86" s="63"/>
      <c r="K86" s="68"/>
      <c r="L86" s="63"/>
      <c r="M86" s="68"/>
      <c r="N86" s="63"/>
      <c r="O86" s="68"/>
      <c r="P86" s="63"/>
      <c r="Q86" s="64"/>
      <c r="R86" s="12"/>
      <c r="S86" s="12"/>
      <c r="T86" s="12" t="s">
        <v>244</v>
      </c>
      <c r="U86" s="97"/>
      <c r="Z86" s="12"/>
      <c r="AC86" s="97"/>
      <c r="AJ86" s="97"/>
      <c r="AX86" s="107"/>
      <c r="AY86" s="107"/>
      <c r="AZ86" s="107"/>
      <c r="BA86" s="107"/>
      <c r="BB86" s="107"/>
      <c r="BC86" s="107"/>
    </row>
    <row r="87" spans="1:55" ht="18" hidden="1" customHeight="1" x14ac:dyDescent="0.2">
      <c r="A87" s="58" t="str">
        <f>[2]Led!D81</f>
        <v/>
      </c>
      <c r="B87" s="59">
        <f>[1]Led!E81</f>
        <v>1</v>
      </c>
      <c r="C87" s="60">
        <f>IF([1]Led!F81=[1]PM!$AG$20,[1]Led!F81,IF(ISBLANK($C$6),"",IF([1]Led!F81&gt;0,[1]Led!F81,"")))</f>
        <v>1</v>
      </c>
      <c r="D87" s="61">
        <f>[1]Led!H81</f>
        <v>1</v>
      </c>
      <c r="E87" s="68"/>
      <c r="F87" s="63"/>
      <c r="G87" s="68"/>
      <c r="H87" s="63"/>
      <c r="I87" s="68"/>
      <c r="J87" s="63"/>
      <c r="K87" s="68"/>
      <c r="L87" s="63"/>
      <c r="M87" s="68"/>
      <c r="N87" s="63"/>
      <c r="O87" s="68"/>
      <c r="P87" s="63"/>
      <c r="Q87" s="64"/>
      <c r="R87" s="12"/>
      <c r="S87" s="12"/>
      <c r="T87" s="12" t="s">
        <v>245</v>
      </c>
      <c r="U87" s="97"/>
      <c r="Z87" s="12"/>
      <c r="AC87" s="97"/>
      <c r="AJ87" s="97"/>
      <c r="AX87" s="107"/>
      <c r="AY87" s="107"/>
      <c r="AZ87" s="107"/>
      <c r="BA87" s="107"/>
      <c r="BB87" s="107"/>
      <c r="BC87" s="107"/>
    </row>
    <row r="88" spans="1:55" ht="18" hidden="1" customHeight="1" x14ac:dyDescent="0.2">
      <c r="A88" s="58">
        <f>[2]Led!D82</f>
        <v>0</v>
      </c>
      <c r="B88" s="59">
        <f>[1]Led!E82</f>
        <v>1</v>
      </c>
      <c r="C88" s="60">
        <f>IF([1]Led!F82=[1]PM!$AG$20,[1]Led!F82,IF(ISBLANK($C$6),"",IF([1]Led!F82&gt;0,[1]Led!F82,"")))</f>
        <v>1</v>
      </c>
      <c r="D88" s="61">
        <f>[1]Led!H82</f>
        <v>1</v>
      </c>
      <c r="E88" s="68"/>
      <c r="F88" s="63"/>
      <c r="G88" s="68"/>
      <c r="H88" s="63"/>
      <c r="I88" s="68"/>
      <c r="J88" s="63"/>
      <c r="K88" s="68"/>
      <c r="L88" s="63"/>
      <c r="M88" s="68"/>
      <c r="N88" s="63"/>
      <c r="O88" s="68"/>
      <c r="P88" s="63"/>
      <c r="Q88" s="64"/>
      <c r="R88" s="12"/>
      <c r="S88" s="12"/>
      <c r="T88" s="12" t="s">
        <v>246</v>
      </c>
      <c r="U88" s="97"/>
      <c r="Z88" s="12"/>
      <c r="AC88" s="97"/>
      <c r="AJ88" s="97"/>
      <c r="AX88" s="107"/>
      <c r="AY88" s="107"/>
      <c r="AZ88" s="107"/>
      <c r="BA88" s="107"/>
      <c r="BB88" s="107"/>
      <c r="BC88" s="107"/>
    </row>
    <row r="89" spans="1:55" ht="18" hidden="1" customHeight="1" x14ac:dyDescent="0.2">
      <c r="A89" s="58">
        <f>[2]Led!D83</f>
        <v>0</v>
      </c>
      <c r="B89" s="59">
        <f>[1]Led!E83</f>
        <v>1</v>
      </c>
      <c r="C89" s="60">
        <f>IF([1]Led!F83=[1]PM!$AG$20,[1]Led!F83,IF(ISBLANK($C$6),"",IF([1]Led!F83&gt;0,[1]Led!F83,"")))</f>
        <v>1</v>
      </c>
      <c r="D89" s="61">
        <f>[1]Led!H83</f>
        <v>1</v>
      </c>
      <c r="E89" s="68"/>
      <c r="F89" s="63"/>
      <c r="G89" s="68"/>
      <c r="H89" s="63"/>
      <c r="I89" s="68"/>
      <c r="J89" s="63"/>
      <c r="K89" s="68"/>
      <c r="L89" s="63"/>
      <c r="M89" s="68"/>
      <c r="N89" s="63"/>
      <c r="O89" s="68"/>
      <c r="P89" s="63"/>
      <c r="Q89" s="64"/>
      <c r="R89" s="12"/>
      <c r="S89" s="12"/>
      <c r="T89" s="12" t="s">
        <v>247</v>
      </c>
      <c r="U89" s="97"/>
      <c r="Z89" s="12"/>
      <c r="AC89" s="97"/>
      <c r="AJ89" s="97"/>
      <c r="AX89" s="107"/>
      <c r="AY89" s="107"/>
      <c r="AZ89" s="107"/>
      <c r="BA89" s="107"/>
      <c r="BB89" s="107"/>
      <c r="BC89" s="107"/>
    </row>
    <row r="90" spans="1:55" ht="18" hidden="1" customHeight="1" x14ac:dyDescent="0.2">
      <c r="A90" s="58">
        <f>[2]Led!D84</f>
        <v>0</v>
      </c>
      <c r="B90" s="59">
        <f>[1]Led!E84</f>
        <v>1</v>
      </c>
      <c r="C90" s="60">
        <f>IF([1]Led!F84=[1]PM!$AG$20,[1]Led!F84,IF(ISBLANK($C$6),"",IF([1]Led!F84&gt;0,[1]Led!F84,"")))</f>
        <v>1</v>
      </c>
      <c r="D90" s="61">
        <f>[1]Led!H84</f>
        <v>1</v>
      </c>
      <c r="E90" s="68"/>
      <c r="F90" s="63"/>
      <c r="G90" s="68"/>
      <c r="H90" s="63"/>
      <c r="I90" s="68"/>
      <c r="J90" s="63"/>
      <c r="K90" s="68"/>
      <c r="L90" s="63"/>
      <c r="M90" s="68"/>
      <c r="N90" s="63"/>
      <c r="O90" s="68"/>
      <c r="P90" s="63"/>
      <c r="Q90" s="64"/>
      <c r="R90" s="12"/>
      <c r="S90" s="12"/>
      <c r="T90" s="12" t="s">
        <v>248</v>
      </c>
      <c r="U90" s="97"/>
      <c r="Z90" s="12"/>
      <c r="AC90" s="97"/>
      <c r="AJ90" s="97"/>
      <c r="AX90" s="107"/>
      <c r="AY90" s="107"/>
      <c r="AZ90" s="107"/>
      <c r="BA90" s="107"/>
      <c r="BB90" s="107"/>
      <c r="BC90" s="107"/>
    </row>
    <row r="91" spans="1:55" ht="18" hidden="1" customHeight="1" x14ac:dyDescent="0.2">
      <c r="A91" s="58">
        <f>[2]Led!D85</f>
        <v>0</v>
      </c>
      <c r="B91" s="59">
        <f>[1]Led!E85</f>
        <v>1</v>
      </c>
      <c r="C91" s="60">
        <f>IF([1]Led!F85=[1]PM!$AG$20,[1]Led!F85,IF(ISBLANK($C$6),"",IF([1]Led!F85&gt;0,[1]Led!F85,"")))</f>
        <v>1</v>
      </c>
      <c r="D91" s="61">
        <f>[1]Led!H85</f>
        <v>1</v>
      </c>
      <c r="E91" s="68"/>
      <c r="F91" s="63"/>
      <c r="G91" s="68"/>
      <c r="H91" s="63"/>
      <c r="I91" s="68"/>
      <c r="J91" s="63"/>
      <c r="K91" s="68"/>
      <c r="L91" s="63"/>
      <c r="M91" s="68"/>
      <c r="N91" s="63"/>
      <c r="O91" s="68"/>
      <c r="P91" s="63"/>
      <c r="Q91" s="64"/>
      <c r="R91" s="12"/>
      <c r="S91" s="12"/>
      <c r="T91" s="12" t="s">
        <v>249</v>
      </c>
      <c r="U91" s="97"/>
      <c r="Z91" s="12"/>
      <c r="AC91" s="97"/>
      <c r="AJ91" s="97"/>
      <c r="AX91" s="107"/>
      <c r="AY91" s="107"/>
      <c r="AZ91" s="107"/>
      <c r="BA91" s="107"/>
      <c r="BB91" s="107"/>
      <c r="BC91" s="107"/>
    </row>
    <row r="92" spans="1:55" ht="18" hidden="1" customHeight="1" x14ac:dyDescent="0.2">
      <c r="A92" s="58">
        <f>[2]Led!D86</f>
        <v>0</v>
      </c>
      <c r="B92" s="59">
        <f>[1]Led!E86</f>
        <v>1</v>
      </c>
      <c r="C92" s="60">
        <f>IF([1]Led!F86=[1]PM!$AG$20,[1]Led!F86,IF(ISBLANK($C$6),"",IF([1]Led!F86&gt;0,[1]Led!F86,"")))</f>
        <v>1</v>
      </c>
      <c r="D92" s="61">
        <f>[1]Led!H86</f>
        <v>1</v>
      </c>
      <c r="E92" s="68"/>
      <c r="F92" s="63"/>
      <c r="G92" s="68"/>
      <c r="H92" s="63"/>
      <c r="I92" s="68"/>
      <c r="J92" s="63"/>
      <c r="K92" s="68"/>
      <c r="L92" s="63"/>
      <c r="M92" s="68"/>
      <c r="N92" s="63"/>
      <c r="O92" s="68"/>
      <c r="P92" s="63"/>
      <c r="Q92" s="64"/>
      <c r="R92" s="12"/>
      <c r="S92" s="12"/>
      <c r="T92" s="11" t="s">
        <v>250</v>
      </c>
      <c r="U92" s="97"/>
      <c r="Z92" s="12"/>
      <c r="AC92" s="97"/>
      <c r="AJ92" s="97"/>
      <c r="AX92" s="107"/>
      <c r="AY92" s="107"/>
      <c r="AZ92" s="107"/>
      <c r="BA92" s="107"/>
      <c r="BB92" s="107"/>
      <c r="BC92" s="107"/>
    </row>
    <row r="93" spans="1:55" ht="18" hidden="1" customHeight="1" x14ac:dyDescent="0.2">
      <c r="A93" s="58">
        <f>[2]Led!D87</f>
        <v>0</v>
      </c>
      <c r="B93" s="59">
        <f>[1]Led!E87</f>
        <v>1</v>
      </c>
      <c r="C93" s="60">
        <f>IF([1]Led!F87=[1]PM!$AG$20,[1]Led!F87,IF(ISBLANK($C$6),"",IF([1]Led!F87&gt;0,[1]Led!F87,"")))</f>
        <v>1</v>
      </c>
      <c r="D93" s="61">
        <f>[1]Led!H87</f>
        <v>1</v>
      </c>
      <c r="E93" s="68"/>
      <c r="F93" s="63"/>
      <c r="G93" s="68"/>
      <c r="H93" s="63"/>
      <c r="I93" s="68"/>
      <c r="J93" s="63"/>
      <c r="K93" s="68"/>
      <c r="L93" s="63"/>
      <c r="M93" s="68"/>
      <c r="N93" s="63"/>
      <c r="O93" s="68"/>
      <c r="P93" s="63"/>
      <c r="Q93" s="64"/>
      <c r="R93" s="12"/>
      <c r="S93" s="12"/>
      <c r="T93" s="11" t="s">
        <v>250</v>
      </c>
      <c r="U93" s="97"/>
      <c r="Z93" s="12"/>
      <c r="AC93" s="97"/>
      <c r="AD93" s="97"/>
      <c r="AE93" s="97"/>
      <c r="AF93" s="97"/>
      <c r="AG93" s="97"/>
      <c r="AH93" s="97"/>
      <c r="AI93" s="97"/>
      <c r="AJ93" s="97"/>
      <c r="AX93" s="107"/>
      <c r="AY93" s="107"/>
      <c r="AZ93" s="107"/>
      <c r="BA93" s="107"/>
      <c r="BB93" s="107"/>
      <c r="BC93" s="107"/>
    </row>
    <row r="94" spans="1:55" ht="18" hidden="1" customHeight="1" x14ac:dyDescent="0.2">
      <c r="A94" s="58">
        <f>[2]Led!D88</f>
        <v>0</v>
      </c>
      <c r="B94" s="59">
        <f>[1]Led!E88</f>
        <v>1</v>
      </c>
      <c r="C94" s="60">
        <f>IF([1]Led!F88=[1]PM!$AG$20,[1]Led!F88,IF(ISBLANK($C$6),"",IF([1]Led!F88&gt;0,[1]Led!F88,"")))</f>
        <v>1</v>
      </c>
      <c r="D94" s="61">
        <f>[1]Led!H88</f>
        <v>1</v>
      </c>
      <c r="E94" s="68"/>
      <c r="F94" s="63"/>
      <c r="G94" s="68"/>
      <c r="H94" s="63"/>
      <c r="I94" s="68"/>
      <c r="J94" s="63"/>
      <c r="K94" s="68"/>
      <c r="L94" s="63"/>
      <c r="M94" s="68"/>
      <c r="N94" s="63"/>
      <c r="O94" s="68"/>
      <c r="P94" s="63"/>
      <c r="Q94" s="64"/>
      <c r="R94" s="12"/>
      <c r="S94" s="12"/>
      <c r="T94" s="11" t="s">
        <v>250</v>
      </c>
      <c r="U94" s="97"/>
      <c r="Z94" s="12"/>
      <c r="AC94" s="97"/>
      <c r="AD94" s="97"/>
      <c r="AE94" s="97"/>
      <c r="AF94" s="97"/>
      <c r="AG94" s="97"/>
      <c r="AH94" s="97"/>
      <c r="AI94" s="97"/>
      <c r="AJ94" s="97"/>
      <c r="AX94" s="107"/>
      <c r="AY94" s="107"/>
      <c r="AZ94" s="107"/>
      <c r="BA94" s="107"/>
      <c r="BB94" s="107"/>
      <c r="BC94" s="107"/>
    </row>
    <row r="95" spans="1:55" ht="18" hidden="1" customHeight="1" x14ac:dyDescent="0.2">
      <c r="A95" s="58">
        <f>[2]Led!D89</f>
        <v>0</v>
      </c>
      <c r="B95" s="59">
        <f>[1]Led!E89</f>
        <v>1</v>
      </c>
      <c r="C95" s="60">
        <f>IF([1]Led!F89=[1]PM!$AG$20,[1]Led!F89,IF(ISBLANK($C$6),"",IF([1]Led!F89&gt;0,[1]Led!F89,"")))</f>
        <v>1</v>
      </c>
      <c r="D95" s="61">
        <f>[1]Led!H89</f>
        <v>1</v>
      </c>
      <c r="E95" s="68"/>
      <c r="F95" s="63"/>
      <c r="G95" s="68"/>
      <c r="H95" s="63"/>
      <c r="I95" s="68"/>
      <c r="J95" s="63"/>
      <c r="K95" s="68"/>
      <c r="L95" s="63"/>
      <c r="M95" s="68"/>
      <c r="N95" s="63"/>
      <c r="O95" s="68"/>
      <c r="P95" s="63"/>
      <c r="Q95" s="64"/>
      <c r="R95" s="12"/>
      <c r="S95" s="12"/>
      <c r="T95" s="11" t="s">
        <v>250</v>
      </c>
      <c r="U95" s="97"/>
      <c r="Z95" s="12"/>
      <c r="AC95" s="97"/>
      <c r="AD95" s="97"/>
      <c r="AE95" s="97"/>
      <c r="AF95" s="97"/>
      <c r="AG95" s="97"/>
      <c r="AH95" s="97"/>
      <c r="AI95" s="97"/>
      <c r="AJ95" s="97"/>
      <c r="AX95" s="107"/>
      <c r="AY95" s="107"/>
      <c r="AZ95" s="107"/>
      <c r="BA95" s="107"/>
      <c r="BB95" s="107"/>
      <c r="BC95" s="107"/>
    </row>
    <row r="96" spans="1:55" ht="18" hidden="1" customHeight="1" x14ac:dyDescent="0.2">
      <c r="A96" s="58">
        <f>[2]Led!D90</f>
        <v>0</v>
      </c>
      <c r="B96" s="59">
        <f>[1]Led!E90</f>
        <v>1</v>
      </c>
      <c r="C96" s="60">
        <f>IF([1]Led!F90=[1]PM!$AG$20,[1]Led!F90,IF(ISBLANK($C$6),"",IF([1]Led!F90&gt;0,[1]Led!F90,"")))</f>
        <v>1</v>
      </c>
      <c r="D96" s="61">
        <f>[1]Led!H90</f>
        <v>1</v>
      </c>
      <c r="E96" s="68"/>
      <c r="F96" s="63"/>
      <c r="G96" s="68"/>
      <c r="H96" s="63"/>
      <c r="I96" s="68"/>
      <c r="J96" s="63"/>
      <c r="K96" s="68"/>
      <c r="L96" s="63"/>
      <c r="M96" s="68"/>
      <c r="N96" s="63"/>
      <c r="O96" s="68"/>
      <c r="P96" s="63"/>
      <c r="Q96" s="64"/>
      <c r="R96" s="12"/>
      <c r="S96" s="12"/>
      <c r="T96" s="11" t="s">
        <v>250</v>
      </c>
      <c r="U96" s="97"/>
      <c r="Z96" s="12"/>
      <c r="AC96" s="97"/>
      <c r="AD96" s="97"/>
      <c r="AE96" s="97"/>
      <c r="AF96" s="97"/>
      <c r="AG96" s="97"/>
      <c r="AH96" s="97"/>
      <c r="AI96" s="97"/>
      <c r="AJ96" s="97"/>
      <c r="AX96" s="107"/>
      <c r="AY96" s="107"/>
      <c r="AZ96" s="107"/>
      <c r="BA96" s="107"/>
      <c r="BB96" s="107"/>
      <c r="BC96" s="107"/>
    </row>
    <row r="97" spans="1:55" ht="18" hidden="1" customHeight="1" x14ac:dyDescent="0.2">
      <c r="A97" s="58">
        <f>[2]Led!D91</f>
        <v>0</v>
      </c>
      <c r="B97" s="59">
        <f>[1]Led!E91</f>
        <v>1</v>
      </c>
      <c r="C97" s="60">
        <f>IF([1]Led!F91=[1]PM!$AG$20,[1]Led!F91,IF(ISBLANK($C$6),"",IF([1]Led!F91&gt;0,[1]Led!F91,"")))</f>
        <v>1</v>
      </c>
      <c r="D97" s="61">
        <f>[1]Led!H91</f>
        <v>1</v>
      </c>
      <c r="E97" s="68"/>
      <c r="F97" s="63"/>
      <c r="G97" s="68"/>
      <c r="H97" s="63"/>
      <c r="I97" s="68"/>
      <c r="J97" s="63"/>
      <c r="K97" s="68"/>
      <c r="L97" s="63"/>
      <c r="M97" s="68"/>
      <c r="N97" s="63"/>
      <c r="O97" s="68"/>
      <c r="P97" s="63"/>
      <c r="Q97" s="64"/>
      <c r="R97" s="12"/>
      <c r="S97" s="12"/>
      <c r="T97" s="11" t="s">
        <v>250</v>
      </c>
      <c r="U97" s="97"/>
      <c r="Z97" s="12"/>
      <c r="AC97" s="97"/>
      <c r="AD97" s="97"/>
      <c r="AE97" s="97"/>
      <c r="AF97" s="97"/>
      <c r="AG97" s="97"/>
      <c r="AH97" s="97"/>
      <c r="AI97" s="97"/>
      <c r="AJ97" s="97"/>
      <c r="AX97" s="107"/>
      <c r="AY97" s="107"/>
      <c r="AZ97" s="107"/>
      <c r="BA97" s="107"/>
      <c r="BB97" s="107"/>
      <c r="BC97" s="107"/>
    </row>
    <row r="98" spans="1:55" ht="18" hidden="1" customHeight="1" x14ac:dyDescent="0.2">
      <c r="A98" s="58">
        <f>[2]Led!D92</f>
        <v>0</v>
      </c>
      <c r="B98" s="59">
        <f>[1]Led!E92</f>
        <v>1</v>
      </c>
      <c r="C98" s="60">
        <f>IF([1]Led!F92=[1]PM!$AG$20,[1]Led!F92,IF(ISBLANK($C$6),"",IF([1]Led!F92&gt;0,[1]Led!F92,"")))</f>
        <v>1</v>
      </c>
      <c r="D98" s="61">
        <f>[1]Led!H92</f>
        <v>1</v>
      </c>
      <c r="E98" s="68"/>
      <c r="F98" s="63"/>
      <c r="G98" s="68"/>
      <c r="H98" s="63"/>
      <c r="I98" s="68"/>
      <c r="J98" s="63"/>
      <c r="K98" s="68"/>
      <c r="L98" s="63"/>
      <c r="M98" s="68"/>
      <c r="N98" s="63"/>
      <c r="O98" s="68"/>
      <c r="P98" s="63"/>
      <c r="Q98" s="64"/>
      <c r="R98" s="12"/>
      <c r="S98" s="12"/>
      <c r="T98" s="11" t="s">
        <v>250</v>
      </c>
      <c r="U98" s="97"/>
      <c r="Z98" s="12"/>
      <c r="AC98" s="97"/>
      <c r="AD98" s="97"/>
      <c r="AE98" s="97"/>
      <c r="AF98" s="97"/>
      <c r="AG98" s="97"/>
      <c r="AH98" s="97"/>
      <c r="AI98" s="97"/>
      <c r="AJ98" s="97"/>
      <c r="AX98" s="107"/>
      <c r="AY98" s="107"/>
      <c r="AZ98" s="107"/>
      <c r="BA98" s="107"/>
      <c r="BB98" s="107"/>
      <c r="BC98" s="107"/>
    </row>
    <row r="99" spans="1:55" ht="18" hidden="1" customHeight="1" x14ac:dyDescent="0.2">
      <c r="A99" s="58">
        <f>[2]Led!D93</f>
        <v>0</v>
      </c>
      <c r="B99" s="59">
        <f>[1]Led!E93</f>
        <v>1</v>
      </c>
      <c r="C99" s="60">
        <f>IF([1]Led!F93=[1]PM!$AG$20,[1]Led!F93,IF(ISBLANK($C$6),"",IF([1]Led!F93&gt;0,[1]Led!F93,"")))</f>
        <v>1</v>
      </c>
      <c r="D99" s="61">
        <f>[1]Led!H93</f>
        <v>1</v>
      </c>
      <c r="E99" s="68"/>
      <c r="F99" s="63"/>
      <c r="G99" s="68"/>
      <c r="H99" s="63"/>
      <c r="I99" s="68"/>
      <c r="J99" s="63"/>
      <c r="K99" s="68"/>
      <c r="L99" s="63"/>
      <c r="M99" s="68"/>
      <c r="N99" s="63"/>
      <c r="O99" s="68"/>
      <c r="P99" s="63"/>
      <c r="Q99" s="64"/>
      <c r="R99" s="12"/>
      <c r="S99" s="12"/>
      <c r="T99" s="11" t="s">
        <v>250</v>
      </c>
      <c r="U99" s="97"/>
      <c r="Z99" s="12"/>
      <c r="AC99" s="97"/>
      <c r="AD99" s="97"/>
      <c r="AE99" s="97"/>
      <c r="AF99" s="97"/>
      <c r="AG99" s="97"/>
      <c r="AH99" s="97"/>
      <c r="AI99" s="97"/>
      <c r="AJ99" s="97"/>
      <c r="AX99" s="107"/>
      <c r="AY99" s="107"/>
      <c r="AZ99" s="107"/>
      <c r="BA99" s="107"/>
      <c r="BB99" s="107"/>
      <c r="BC99" s="107"/>
    </row>
    <row r="100" spans="1:55" ht="18" hidden="1" customHeight="1" x14ac:dyDescent="0.2">
      <c r="A100" s="58">
        <f>[2]Led!D94</f>
        <v>0</v>
      </c>
      <c r="B100" s="59">
        <f>[1]Led!E94</f>
        <v>1</v>
      </c>
      <c r="C100" s="60">
        <f>IF([1]Led!F94=[1]PM!$AG$20,[1]Led!F94,IF(ISBLANK($C$6),"",IF([1]Led!F94&gt;0,[1]Led!F94,"")))</f>
        <v>1</v>
      </c>
      <c r="D100" s="61">
        <f>[1]Led!H94</f>
        <v>1</v>
      </c>
      <c r="E100" s="68"/>
      <c r="F100" s="63"/>
      <c r="G100" s="68"/>
      <c r="H100" s="63"/>
      <c r="I100" s="68"/>
      <c r="J100" s="63"/>
      <c r="K100" s="68"/>
      <c r="L100" s="63"/>
      <c r="M100" s="68"/>
      <c r="N100" s="63"/>
      <c r="O100" s="68"/>
      <c r="P100" s="63"/>
      <c r="Q100" s="64"/>
      <c r="R100" s="12"/>
      <c r="S100" s="12"/>
      <c r="T100" s="11" t="s">
        <v>250</v>
      </c>
      <c r="U100" s="97"/>
      <c r="Z100" s="12"/>
      <c r="AC100" s="97"/>
      <c r="AD100" s="97"/>
      <c r="AE100" s="97"/>
      <c r="AF100" s="97"/>
      <c r="AG100" s="97"/>
      <c r="AH100" s="97"/>
      <c r="AI100" s="97"/>
      <c r="AJ100" s="97"/>
      <c r="AX100" s="107"/>
      <c r="AY100" s="107"/>
      <c r="AZ100" s="107"/>
      <c r="BA100" s="107"/>
      <c r="BB100" s="107"/>
      <c r="BC100" s="107"/>
    </row>
    <row r="101" spans="1:55" ht="18" hidden="1" customHeight="1" x14ac:dyDescent="0.2">
      <c r="A101" s="58">
        <f>[2]Led!D95</f>
        <v>0</v>
      </c>
      <c r="B101" s="59">
        <f>[1]Led!E95</f>
        <v>1</v>
      </c>
      <c r="C101" s="60">
        <f>IF([1]Led!F95=[1]PM!$AG$20,[1]Led!F95,IF(ISBLANK($C$6),"",IF([1]Led!F95&gt;0,[1]Led!F95,"")))</f>
        <v>1</v>
      </c>
      <c r="D101" s="61">
        <f>[1]Led!H95</f>
        <v>1</v>
      </c>
      <c r="E101" s="68"/>
      <c r="F101" s="63"/>
      <c r="G101" s="68"/>
      <c r="H101" s="63"/>
      <c r="I101" s="68"/>
      <c r="J101" s="63"/>
      <c r="K101" s="68"/>
      <c r="L101" s="63"/>
      <c r="M101" s="68"/>
      <c r="N101" s="63"/>
      <c r="O101" s="68"/>
      <c r="P101" s="63"/>
      <c r="Q101" s="64"/>
      <c r="R101" s="12"/>
      <c r="S101" s="12"/>
      <c r="T101" s="11" t="s">
        <v>250</v>
      </c>
      <c r="U101" s="97"/>
      <c r="Z101" s="12"/>
      <c r="AC101" s="97"/>
      <c r="AD101" s="97"/>
      <c r="AE101" s="97"/>
      <c r="AF101" s="97"/>
      <c r="AG101" s="97"/>
      <c r="AH101" s="97"/>
      <c r="AI101" s="97"/>
      <c r="AJ101" s="97"/>
      <c r="AX101" s="107"/>
      <c r="AY101" s="107"/>
      <c r="AZ101" s="107"/>
      <c r="BA101" s="107"/>
      <c r="BB101" s="107"/>
      <c r="BC101" s="107"/>
    </row>
    <row r="102" spans="1:55" ht="18" hidden="1" customHeight="1" x14ac:dyDescent="0.2">
      <c r="A102" s="58">
        <f>[2]Led!D96</f>
        <v>0</v>
      </c>
      <c r="B102" s="59">
        <f>[1]Led!E96</f>
        <v>1</v>
      </c>
      <c r="C102" s="60">
        <f>IF([1]Led!F96=[1]PM!$AG$20,[1]Led!F96,IF(ISBLANK($C$6),"",IF([1]Led!F96&gt;0,[1]Led!F96,"")))</f>
        <v>1</v>
      </c>
      <c r="D102" s="61">
        <f>[1]Led!H96</f>
        <v>1</v>
      </c>
      <c r="E102" s="68"/>
      <c r="F102" s="63"/>
      <c r="G102" s="68"/>
      <c r="H102" s="63"/>
      <c r="I102" s="68"/>
      <c r="J102" s="63"/>
      <c r="K102" s="68"/>
      <c r="L102" s="63"/>
      <c r="M102" s="68"/>
      <c r="N102" s="63"/>
      <c r="O102" s="68"/>
      <c r="P102" s="63"/>
      <c r="Q102" s="64"/>
      <c r="R102" s="12"/>
      <c r="S102" s="12"/>
      <c r="T102" s="11" t="s">
        <v>250</v>
      </c>
      <c r="U102" s="97"/>
      <c r="Z102" s="12"/>
      <c r="AC102" s="97"/>
      <c r="AD102" s="97"/>
      <c r="AE102" s="97"/>
      <c r="AF102" s="97"/>
      <c r="AG102" s="97"/>
      <c r="AH102" s="97"/>
      <c r="AI102" s="97"/>
      <c r="AJ102" s="97"/>
      <c r="AX102" s="107"/>
      <c r="AY102" s="107"/>
      <c r="AZ102" s="107"/>
      <c r="BA102" s="107"/>
      <c r="BB102" s="107"/>
      <c r="BC102" s="107"/>
    </row>
    <row r="103" spans="1:55" ht="18" hidden="1" customHeight="1" x14ac:dyDescent="0.2">
      <c r="A103" s="58">
        <f>[2]Led!D97</f>
        <v>0</v>
      </c>
      <c r="B103" s="59">
        <f>[1]Led!E97</f>
        <v>1</v>
      </c>
      <c r="C103" s="60">
        <f>IF([1]Led!F97=[1]PM!$AG$20,[1]Led!F97,IF(ISBLANK($C$6),"",IF([1]Led!F97&gt;0,[1]Led!F97,"")))</f>
        <v>1</v>
      </c>
      <c r="D103" s="61">
        <f>[1]Led!H97</f>
        <v>1</v>
      </c>
      <c r="E103" s="68"/>
      <c r="F103" s="63"/>
      <c r="G103" s="68"/>
      <c r="H103" s="63"/>
      <c r="I103" s="68"/>
      <c r="J103" s="63"/>
      <c r="K103" s="68"/>
      <c r="L103" s="63"/>
      <c r="M103" s="68"/>
      <c r="N103" s="63"/>
      <c r="O103" s="68"/>
      <c r="P103" s="63"/>
      <c r="Q103" s="64"/>
      <c r="R103" s="12"/>
      <c r="S103" s="12"/>
      <c r="T103" s="11" t="s">
        <v>250</v>
      </c>
      <c r="U103" s="97"/>
      <c r="Z103" s="12"/>
      <c r="AC103" s="97"/>
      <c r="AD103" s="97"/>
      <c r="AE103" s="97"/>
      <c r="AF103" s="97"/>
      <c r="AG103" s="97"/>
      <c r="AH103" s="97"/>
      <c r="AI103" s="97"/>
      <c r="AJ103" s="97"/>
      <c r="AX103" s="107"/>
      <c r="AY103" s="107"/>
      <c r="AZ103" s="107"/>
      <c r="BA103" s="107"/>
      <c r="BB103" s="107"/>
      <c r="BC103" s="107"/>
    </row>
    <row r="104" spans="1:55" ht="18" hidden="1" customHeight="1" x14ac:dyDescent="0.2">
      <c r="A104" s="58">
        <f>[2]Led!D98</f>
        <v>0</v>
      </c>
      <c r="B104" s="59">
        <f>[1]Led!E98</f>
        <v>1</v>
      </c>
      <c r="C104" s="60">
        <f>IF([1]Led!F98=[1]PM!$AG$20,[1]Led!F98,IF(ISBLANK($C$6),"",IF([1]Led!F98&gt;0,[1]Led!F98,"")))</f>
        <v>1</v>
      </c>
      <c r="D104" s="61">
        <f>[1]Led!H98</f>
        <v>1</v>
      </c>
      <c r="E104" s="68"/>
      <c r="F104" s="63"/>
      <c r="G104" s="68"/>
      <c r="H104" s="63"/>
      <c r="I104" s="68"/>
      <c r="J104" s="63"/>
      <c r="K104" s="68"/>
      <c r="L104" s="63"/>
      <c r="M104" s="68"/>
      <c r="N104" s="63"/>
      <c r="O104" s="68"/>
      <c r="P104" s="63"/>
      <c r="Q104" s="64"/>
      <c r="R104" s="12"/>
      <c r="S104" s="12"/>
      <c r="T104" s="11" t="s">
        <v>250</v>
      </c>
      <c r="U104" s="97"/>
      <c r="Z104" s="12"/>
      <c r="AC104" s="97"/>
      <c r="AD104" s="97"/>
      <c r="AE104" s="97"/>
      <c r="AF104" s="97"/>
      <c r="AG104" s="97"/>
      <c r="AH104" s="97"/>
      <c r="AI104" s="97"/>
      <c r="AJ104" s="97"/>
      <c r="AX104" s="107"/>
      <c r="AY104" s="107"/>
      <c r="AZ104" s="107"/>
      <c r="BA104" s="107"/>
      <c r="BB104" s="107"/>
      <c r="BC104" s="107"/>
    </row>
    <row r="105" spans="1:55" ht="18" hidden="1" customHeight="1" x14ac:dyDescent="0.2">
      <c r="A105" s="58">
        <f>[2]Led!D99</f>
        <v>0</v>
      </c>
      <c r="B105" s="59">
        <f>[1]Led!E99</f>
        <v>1</v>
      </c>
      <c r="C105" s="60">
        <f>IF([1]Led!F99=[1]PM!$AG$20,[1]Led!F99,IF(ISBLANK($C$6),"",IF([1]Led!F99&gt;0,[1]Led!F99,"")))</f>
        <v>1</v>
      </c>
      <c r="D105" s="61">
        <f>[1]Led!H99</f>
        <v>1</v>
      </c>
      <c r="E105" s="68"/>
      <c r="F105" s="63"/>
      <c r="G105" s="68"/>
      <c r="H105" s="63"/>
      <c r="I105" s="68"/>
      <c r="J105" s="63"/>
      <c r="K105" s="68"/>
      <c r="L105" s="63"/>
      <c r="M105" s="68"/>
      <c r="N105" s="63"/>
      <c r="O105" s="68"/>
      <c r="P105" s="63"/>
      <c r="Q105" s="64"/>
      <c r="R105" s="12"/>
      <c r="S105" s="12"/>
      <c r="T105" s="11" t="s">
        <v>250</v>
      </c>
      <c r="U105" s="97"/>
      <c r="Z105" s="12"/>
      <c r="AC105" s="97"/>
      <c r="AD105" s="97"/>
      <c r="AE105" s="97"/>
      <c r="AF105" s="97"/>
      <c r="AG105" s="97"/>
      <c r="AH105" s="97"/>
      <c r="AI105" s="97"/>
      <c r="AJ105" s="97"/>
      <c r="AX105" s="107"/>
      <c r="AY105" s="107"/>
      <c r="AZ105" s="107"/>
      <c r="BA105" s="107"/>
      <c r="BB105" s="107"/>
      <c r="BC105" s="107"/>
    </row>
    <row r="106" spans="1:55" ht="18" hidden="1" customHeight="1" x14ac:dyDescent="0.2">
      <c r="A106" s="58">
        <f>[2]Led!D100</f>
        <v>0</v>
      </c>
      <c r="B106" s="59">
        <f>[1]Led!E100</f>
        <v>1</v>
      </c>
      <c r="C106" s="60">
        <f>IF([1]Led!F100=[1]PM!$AG$20,[1]Led!F100,IF(ISBLANK($C$6),"",IF([1]Led!F100&gt;0,[1]Led!F100,"")))</f>
        <v>1</v>
      </c>
      <c r="D106" s="61">
        <f>[1]Led!H100</f>
        <v>1</v>
      </c>
      <c r="E106" s="68"/>
      <c r="F106" s="63"/>
      <c r="G106" s="68"/>
      <c r="H106" s="63"/>
      <c r="I106" s="68"/>
      <c r="J106" s="63"/>
      <c r="K106" s="68"/>
      <c r="L106" s="63"/>
      <c r="M106" s="68"/>
      <c r="N106" s="63"/>
      <c r="O106" s="68"/>
      <c r="P106" s="63"/>
      <c r="Q106" s="64"/>
      <c r="R106" s="12"/>
      <c r="S106" s="12"/>
      <c r="T106" s="11" t="s">
        <v>250</v>
      </c>
      <c r="U106" s="97"/>
      <c r="Z106" s="12"/>
      <c r="AC106" s="97"/>
      <c r="AD106" s="97"/>
      <c r="AE106" s="97"/>
      <c r="AF106" s="97"/>
      <c r="AG106" s="97"/>
      <c r="AH106" s="97"/>
      <c r="AI106" s="97"/>
      <c r="AJ106" s="97"/>
      <c r="AX106" s="107"/>
      <c r="AY106" s="107"/>
      <c r="AZ106" s="107"/>
      <c r="BA106" s="107"/>
      <c r="BB106" s="107"/>
      <c r="BC106" s="107"/>
    </row>
    <row r="107" spans="1:55" ht="18" hidden="1" customHeight="1" x14ac:dyDescent="0.2">
      <c r="A107" s="58">
        <f>[2]Led!D101</f>
        <v>0</v>
      </c>
      <c r="B107" s="59">
        <f>[1]Led!E101</f>
        <v>1</v>
      </c>
      <c r="C107" s="60">
        <f>IF([1]Led!F101=[1]PM!$AG$20,[1]Led!F101,IF(ISBLANK($C$6),"",IF([1]Led!F101&gt;0,[1]Led!F101,"")))</f>
        <v>1</v>
      </c>
      <c r="D107" s="61">
        <f>[1]Led!H101</f>
        <v>1</v>
      </c>
      <c r="E107" s="68"/>
      <c r="F107" s="63"/>
      <c r="G107" s="68"/>
      <c r="H107" s="63"/>
      <c r="I107" s="68"/>
      <c r="J107" s="63"/>
      <c r="K107" s="68"/>
      <c r="L107" s="63"/>
      <c r="M107" s="68"/>
      <c r="N107" s="63"/>
      <c r="O107" s="68"/>
      <c r="P107" s="63"/>
      <c r="Q107" s="64"/>
      <c r="R107" s="12"/>
      <c r="S107" s="12"/>
      <c r="T107" s="11" t="s">
        <v>250</v>
      </c>
      <c r="U107" s="97"/>
      <c r="Z107" s="12"/>
      <c r="AC107" s="97"/>
      <c r="AD107" s="97"/>
      <c r="AE107" s="97"/>
      <c r="AF107" s="97"/>
      <c r="AG107" s="97"/>
      <c r="AH107" s="97"/>
      <c r="AI107" s="97"/>
      <c r="AJ107" s="97"/>
      <c r="AX107" s="107"/>
      <c r="AY107" s="107"/>
      <c r="AZ107" s="107"/>
      <c r="BA107" s="107"/>
      <c r="BB107" s="107"/>
      <c r="BC107" s="107"/>
    </row>
    <row r="108" spans="1:55" x14ac:dyDescent="0.2">
      <c r="R108" s="12"/>
      <c r="S108" s="12"/>
      <c r="T108" s="11" t="s">
        <v>250</v>
      </c>
      <c r="U108" s="97"/>
      <c r="Z108" s="12"/>
      <c r="AC108" s="97"/>
      <c r="AD108" s="97"/>
      <c r="AE108" s="97"/>
      <c r="AF108" s="97"/>
      <c r="AG108" s="97"/>
      <c r="AH108" s="97"/>
      <c r="AI108" s="97"/>
      <c r="AJ108" s="97"/>
      <c r="AX108" s="107"/>
      <c r="AY108" s="107"/>
      <c r="AZ108" s="107"/>
      <c r="BA108" s="107"/>
      <c r="BB108" s="107"/>
      <c r="BC108" s="107"/>
    </row>
    <row r="109" spans="1:55" x14ac:dyDescent="0.2">
      <c r="A109" s="97"/>
      <c r="B109" s="97"/>
      <c r="C109" s="97"/>
      <c r="D109" s="97"/>
      <c r="E109" s="97"/>
      <c r="F109" s="97"/>
      <c r="G109" s="97"/>
      <c r="H109" s="97"/>
      <c r="I109" s="97"/>
      <c r="J109" s="97"/>
      <c r="K109" s="97"/>
      <c r="L109" s="97"/>
      <c r="M109" s="97"/>
      <c r="N109" s="97"/>
      <c r="O109" s="97"/>
      <c r="P109" s="97"/>
      <c r="Q109" s="97"/>
      <c r="R109" s="12"/>
      <c r="S109" s="12"/>
      <c r="T109" s="11" t="s">
        <v>250</v>
      </c>
      <c r="U109" s="97"/>
      <c r="AC109" s="97"/>
      <c r="AD109" s="97"/>
      <c r="AE109" s="97"/>
      <c r="AF109" s="97"/>
      <c r="AG109" s="97"/>
      <c r="AH109" s="97"/>
      <c r="AI109" s="97"/>
      <c r="AJ109" s="97"/>
      <c r="AX109" s="107"/>
      <c r="AY109" s="107"/>
      <c r="AZ109" s="107"/>
      <c r="BA109" s="107"/>
      <c r="BB109" s="107"/>
      <c r="BC109" s="107"/>
    </row>
    <row r="110" spans="1:55" x14ac:dyDescent="0.2">
      <c r="A110" s="97"/>
      <c r="B110" s="97"/>
      <c r="C110" s="97"/>
      <c r="D110" s="97"/>
      <c r="E110" s="97"/>
      <c r="F110" s="97"/>
      <c r="G110" s="97"/>
      <c r="H110" s="97"/>
      <c r="I110" s="97"/>
      <c r="J110" s="97"/>
      <c r="K110" s="97"/>
      <c r="L110" s="97"/>
      <c r="M110" s="97"/>
      <c r="N110" s="97"/>
      <c r="O110" s="97"/>
      <c r="P110" s="97"/>
      <c r="Q110" s="97"/>
      <c r="R110" s="12"/>
      <c r="S110" s="12"/>
      <c r="T110" s="11" t="s">
        <v>250</v>
      </c>
      <c r="U110" s="97"/>
      <c r="AC110" s="97"/>
      <c r="AD110" s="97"/>
      <c r="AE110" s="97"/>
      <c r="AF110" s="97"/>
      <c r="AG110" s="97"/>
      <c r="AH110" s="97"/>
      <c r="AI110" s="97"/>
      <c r="AJ110" s="97"/>
      <c r="AX110" s="107"/>
      <c r="AY110" s="107"/>
      <c r="AZ110" s="107"/>
      <c r="BA110" s="107"/>
      <c r="BB110" s="107"/>
      <c r="BC110" s="107"/>
    </row>
    <row r="111" spans="1:55" x14ac:dyDescent="0.2">
      <c r="A111" s="97"/>
      <c r="B111" s="97"/>
      <c r="C111" s="97"/>
      <c r="D111" s="97"/>
      <c r="E111" s="97"/>
      <c r="F111" s="97"/>
      <c r="G111" s="97"/>
      <c r="H111" s="97"/>
      <c r="I111" s="97"/>
      <c r="J111" s="97"/>
      <c r="K111" s="97"/>
      <c r="L111" s="97"/>
      <c r="M111" s="97"/>
      <c r="N111" s="97"/>
      <c r="O111" s="97"/>
      <c r="P111" s="97"/>
      <c r="Q111" s="97"/>
      <c r="R111" s="12"/>
      <c r="S111" s="12"/>
      <c r="T111" s="11" t="s">
        <v>250</v>
      </c>
      <c r="U111" s="97"/>
      <c r="AC111" s="97"/>
      <c r="AD111" s="97"/>
      <c r="AE111" s="97"/>
      <c r="AF111" s="97"/>
      <c r="AG111" s="97"/>
      <c r="AH111" s="97"/>
      <c r="AI111" s="97"/>
      <c r="AJ111" s="97"/>
      <c r="AX111" s="107"/>
      <c r="AY111" s="107"/>
      <c r="AZ111" s="107"/>
      <c r="BA111" s="107"/>
      <c r="BB111" s="107"/>
      <c r="BC111" s="107"/>
    </row>
    <row r="112" spans="1:55" x14ac:dyDescent="0.2">
      <c r="A112" s="97"/>
      <c r="B112" s="97"/>
      <c r="C112" s="97"/>
      <c r="D112" s="97"/>
      <c r="E112" s="97"/>
      <c r="F112" s="97"/>
      <c r="G112" s="97"/>
      <c r="H112" s="97"/>
      <c r="I112" s="97"/>
      <c r="J112" s="97"/>
      <c r="K112" s="97"/>
      <c r="L112" s="97"/>
      <c r="M112" s="97"/>
      <c r="N112" s="97"/>
      <c r="O112" s="97"/>
      <c r="P112" s="97"/>
      <c r="Q112" s="97"/>
      <c r="R112" s="12"/>
      <c r="S112" s="12"/>
      <c r="T112" s="11" t="s">
        <v>250</v>
      </c>
      <c r="U112" s="97"/>
      <c r="AC112" s="97"/>
      <c r="AD112" s="97"/>
      <c r="AE112" s="97"/>
      <c r="AF112" s="97"/>
      <c r="AG112" s="97"/>
      <c r="AH112" s="97"/>
      <c r="AI112" s="97"/>
      <c r="AJ112" s="97"/>
      <c r="AX112" s="107"/>
      <c r="AY112" s="107"/>
      <c r="AZ112" s="107"/>
      <c r="BA112" s="107"/>
      <c r="BB112" s="107"/>
      <c r="BC112" s="107"/>
    </row>
    <row r="113" spans="1:55" x14ac:dyDescent="0.2">
      <c r="A113" s="97"/>
      <c r="B113" s="97"/>
      <c r="C113" s="97"/>
      <c r="D113" s="97"/>
      <c r="E113" s="97"/>
      <c r="F113" s="97"/>
      <c r="G113" s="97"/>
      <c r="H113" s="97"/>
      <c r="I113" s="97"/>
      <c r="J113" s="97"/>
      <c r="K113" s="97"/>
      <c r="L113" s="97"/>
      <c r="M113" s="97"/>
      <c r="N113" s="97"/>
      <c r="O113" s="97"/>
      <c r="P113" s="97"/>
      <c r="Q113" s="97"/>
      <c r="R113" s="12"/>
      <c r="S113" s="12"/>
      <c r="T113" s="11" t="s">
        <v>250</v>
      </c>
      <c r="U113" s="97"/>
      <c r="AC113" s="97"/>
      <c r="AD113" s="97"/>
      <c r="AE113" s="97"/>
      <c r="AF113" s="97"/>
      <c r="AG113" s="97"/>
      <c r="AH113" s="97"/>
      <c r="AI113" s="97"/>
      <c r="AJ113" s="97"/>
      <c r="AX113" s="107"/>
      <c r="AY113" s="107"/>
      <c r="AZ113" s="107"/>
      <c r="BA113" s="107"/>
      <c r="BB113" s="107"/>
      <c r="BC113" s="107"/>
    </row>
    <row r="114" spans="1:55" x14ac:dyDescent="0.2">
      <c r="A114" s="97"/>
      <c r="B114" s="97"/>
      <c r="C114" s="97"/>
      <c r="D114" s="97"/>
      <c r="E114" s="97"/>
      <c r="F114" s="97"/>
      <c r="G114" s="97"/>
      <c r="H114" s="97"/>
      <c r="I114" s="97"/>
      <c r="J114" s="97"/>
      <c r="K114" s="97"/>
      <c r="L114" s="97"/>
      <c r="M114" s="97"/>
      <c r="N114" s="97"/>
      <c r="O114" s="97"/>
      <c r="P114" s="97"/>
      <c r="Q114" s="97"/>
      <c r="R114" s="12"/>
      <c r="S114" s="12"/>
      <c r="T114" s="11" t="s">
        <v>250</v>
      </c>
      <c r="U114" s="97"/>
      <c r="AC114" s="97"/>
      <c r="AD114" s="97"/>
      <c r="AE114" s="97"/>
      <c r="AF114" s="97"/>
      <c r="AG114" s="97"/>
      <c r="AH114" s="97"/>
      <c r="AI114" s="97"/>
      <c r="AJ114" s="97"/>
      <c r="AX114" s="107"/>
      <c r="AY114" s="107"/>
      <c r="AZ114" s="107"/>
      <c r="BA114" s="107"/>
      <c r="BB114" s="107"/>
      <c r="BC114" s="107"/>
    </row>
    <row r="115" spans="1:55" x14ac:dyDescent="0.2">
      <c r="A115" s="97"/>
      <c r="B115" s="97"/>
      <c r="C115" s="97"/>
      <c r="D115" s="97"/>
      <c r="E115" s="97"/>
      <c r="F115" s="97"/>
      <c r="G115" s="97"/>
      <c r="H115" s="97"/>
      <c r="I115" s="97"/>
      <c r="J115" s="97"/>
      <c r="K115" s="97"/>
      <c r="L115" s="97"/>
      <c r="M115" s="97"/>
      <c r="N115" s="97"/>
      <c r="O115" s="97"/>
      <c r="P115" s="97"/>
      <c r="Q115" s="97"/>
      <c r="R115" s="12"/>
      <c r="S115" s="12"/>
      <c r="T115" s="11" t="s">
        <v>250</v>
      </c>
      <c r="U115" s="97"/>
      <c r="AC115" s="97"/>
      <c r="AD115" s="97"/>
      <c r="AE115" s="97"/>
      <c r="AF115" s="97"/>
      <c r="AG115" s="97"/>
      <c r="AH115" s="97"/>
      <c r="AI115" s="97"/>
      <c r="AJ115" s="97"/>
      <c r="AX115" s="107"/>
      <c r="AY115" s="107"/>
      <c r="AZ115" s="107"/>
      <c r="BA115" s="107"/>
      <c r="BB115" s="107"/>
      <c r="BC115" s="107"/>
    </row>
    <row r="116" spans="1:55" x14ac:dyDescent="0.2">
      <c r="A116" s="97"/>
      <c r="B116" s="97"/>
      <c r="C116" s="97"/>
      <c r="D116" s="97"/>
      <c r="E116" s="97"/>
      <c r="F116" s="97"/>
      <c r="G116" s="97"/>
      <c r="H116" s="97"/>
      <c r="I116" s="97"/>
      <c r="J116" s="97"/>
      <c r="K116" s="97"/>
      <c r="L116" s="97"/>
      <c r="M116" s="97"/>
      <c r="N116" s="97"/>
      <c r="O116" s="97"/>
      <c r="P116" s="97"/>
      <c r="Q116" s="97"/>
      <c r="R116" s="12"/>
      <c r="S116" s="12"/>
      <c r="T116" s="11" t="s">
        <v>250</v>
      </c>
      <c r="U116" s="97"/>
      <c r="AC116" s="97"/>
      <c r="AD116" s="97"/>
      <c r="AE116" s="97"/>
      <c r="AF116" s="97"/>
      <c r="AG116" s="97"/>
      <c r="AH116" s="97"/>
      <c r="AI116" s="97"/>
      <c r="AJ116" s="97"/>
      <c r="AX116" s="107"/>
      <c r="AY116" s="107"/>
      <c r="AZ116" s="107"/>
      <c r="BA116" s="107"/>
      <c r="BB116" s="107"/>
      <c r="BC116" s="107"/>
    </row>
    <row r="117" spans="1:55" x14ac:dyDescent="0.2">
      <c r="A117" s="97"/>
      <c r="B117" s="97"/>
      <c r="C117" s="97"/>
      <c r="D117" s="97"/>
      <c r="E117" s="97"/>
      <c r="F117" s="97"/>
      <c r="G117" s="97"/>
      <c r="H117" s="97"/>
      <c r="I117" s="97"/>
      <c r="J117" s="97"/>
      <c r="K117" s="97"/>
      <c r="L117" s="97"/>
      <c r="M117" s="97"/>
      <c r="N117" s="97"/>
      <c r="O117" s="97"/>
      <c r="P117" s="97"/>
      <c r="Q117" s="97"/>
      <c r="R117" s="12"/>
      <c r="S117" s="12"/>
      <c r="T117" s="11" t="s">
        <v>250</v>
      </c>
      <c r="U117" s="97"/>
      <c r="AC117" s="97"/>
      <c r="AD117" s="97"/>
      <c r="AE117" s="97"/>
      <c r="AF117" s="97"/>
      <c r="AG117" s="97"/>
      <c r="AH117" s="97"/>
      <c r="AI117" s="97"/>
      <c r="AJ117" s="97"/>
      <c r="AX117" s="107"/>
      <c r="AY117" s="107"/>
      <c r="AZ117" s="107"/>
      <c r="BA117" s="107"/>
      <c r="BB117" s="107"/>
      <c r="BC117" s="107"/>
    </row>
    <row r="118" spans="1:55" x14ac:dyDescent="0.2">
      <c r="A118" s="97"/>
      <c r="B118" s="97"/>
      <c r="C118" s="97"/>
      <c r="D118" s="97"/>
      <c r="E118" s="97"/>
      <c r="F118" s="97"/>
      <c r="G118" s="97"/>
      <c r="H118" s="97"/>
      <c r="I118" s="97"/>
      <c r="J118" s="97"/>
      <c r="K118" s="97"/>
      <c r="L118" s="97"/>
      <c r="M118" s="97"/>
      <c r="N118" s="97"/>
      <c r="O118" s="97"/>
      <c r="P118" s="97"/>
      <c r="Q118" s="97"/>
      <c r="R118" s="12"/>
      <c r="S118" s="12"/>
      <c r="T118" s="11" t="s">
        <v>250</v>
      </c>
      <c r="U118" s="97"/>
      <c r="AC118" s="97"/>
      <c r="AD118" s="97"/>
      <c r="AE118" s="97"/>
      <c r="AF118" s="97"/>
      <c r="AG118" s="97"/>
      <c r="AH118" s="97"/>
      <c r="AI118" s="97"/>
      <c r="AJ118" s="97"/>
      <c r="AX118" s="107"/>
      <c r="AY118" s="107"/>
      <c r="AZ118" s="107"/>
      <c r="BA118" s="107"/>
      <c r="BB118" s="107"/>
      <c r="BC118" s="107"/>
    </row>
    <row r="119" spans="1:55" x14ac:dyDescent="0.2">
      <c r="A119" s="97"/>
      <c r="B119" s="97"/>
      <c r="C119" s="97"/>
      <c r="D119" s="97"/>
      <c r="E119" s="97"/>
      <c r="F119" s="97"/>
      <c r="G119" s="97"/>
      <c r="H119" s="97"/>
      <c r="I119" s="97"/>
      <c r="J119" s="97"/>
      <c r="K119" s="97"/>
      <c r="L119" s="97"/>
      <c r="M119" s="97"/>
      <c r="N119" s="97"/>
      <c r="O119" s="97"/>
      <c r="P119" s="97"/>
      <c r="Q119" s="97"/>
      <c r="R119" s="12"/>
      <c r="S119" s="12"/>
      <c r="T119" s="11" t="s">
        <v>250</v>
      </c>
      <c r="U119" s="97"/>
      <c r="AC119" s="97"/>
      <c r="AD119" s="97"/>
      <c r="AE119" s="97"/>
      <c r="AF119" s="97"/>
      <c r="AG119" s="97"/>
      <c r="AH119" s="97"/>
      <c r="AI119" s="97"/>
      <c r="AJ119" s="97"/>
      <c r="AX119" s="107"/>
      <c r="AY119" s="107"/>
      <c r="AZ119" s="107"/>
      <c r="BA119" s="107"/>
      <c r="BB119" s="107"/>
      <c r="BC119" s="107"/>
    </row>
    <row r="120" spans="1:55" x14ac:dyDescent="0.2">
      <c r="A120" s="97"/>
      <c r="B120" s="97"/>
      <c r="C120" s="97"/>
      <c r="D120" s="97"/>
      <c r="E120" s="97"/>
      <c r="F120" s="97"/>
      <c r="G120" s="97"/>
      <c r="H120" s="97"/>
      <c r="I120" s="97"/>
      <c r="J120" s="97"/>
      <c r="K120" s="97"/>
      <c r="L120" s="97"/>
      <c r="M120" s="97"/>
      <c r="N120" s="97"/>
      <c r="O120" s="97"/>
      <c r="P120" s="97"/>
      <c r="Q120" s="97"/>
      <c r="R120" s="12"/>
      <c r="S120" s="12"/>
      <c r="T120" s="11" t="s">
        <v>250</v>
      </c>
      <c r="U120" s="97"/>
      <c r="AC120" s="97"/>
      <c r="AD120" s="97"/>
      <c r="AE120" s="97"/>
      <c r="AF120" s="97"/>
      <c r="AG120" s="97"/>
      <c r="AH120" s="97"/>
      <c r="AI120" s="97"/>
      <c r="AJ120" s="97"/>
      <c r="AX120" s="107"/>
      <c r="AY120" s="107"/>
      <c r="AZ120" s="107"/>
      <c r="BA120" s="107"/>
      <c r="BB120" s="107"/>
      <c r="BC120" s="107"/>
    </row>
    <row r="121" spans="1:55" x14ac:dyDescent="0.2">
      <c r="A121" s="97"/>
      <c r="B121" s="97"/>
      <c r="C121" s="97"/>
      <c r="D121" s="97"/>
      <c r="E121" s="97"/>
      <c r="F121" s="97"/>
      <c r="G121" s="97"/>
      <c r="H121" s="97"/>
      <c r="I121" s="97"/>
      <c r="J121" s="97"/>
      <c r="K121" s="97"/>
      <c r="L121" s="97"/>
      <c r="M121" s="97"/>
      <c r="N121" s="97"/>
      <c r="O121" s="97"/>
      <c r="P121" s="97"/>
      <c r="Q121" s="97"/>
      <c r="R121" s="12"/>
      <c r="S121" s="12"/>
      <c r="T121" s="11" t="s">
        <v>250</v>
      </c>
      <c r="U121" s="97"/>
      <c r="AC121" s="97"/>
      <c r="AD121" s="97"/>
      <c r="AE121" s="97"/>
      <c r="AF121" s="97"/>
      <c r="AG121" s="97"/>
      <c r="AH121" s="97"/>
      <c r="AI121" s="97"/>
      <c r="AJ121" s="97"/>
      <c r="AX121" s="107"/>
      <c r="AY121" s="107"/>
      <c r="AZ121" s="107"/>
      <c r="BA121" s="107"/>
      <c r="BB121" s="107"/>
      <c r="BC121" s="107"/>
    </row>
    <row r="122" spans="1:55" x14ac:dyDescent="0.2">
      <c r="A122" s="97"/>
      <c r="B122" s="97"/>
      <c r="C122" s="97"/>
      <c r="D122" s="97"/>
      <c r="E122" s="97"/>
      <c r="F122" s="97"/>
      <c r="G122" s="97"/>
      <c r="H122" s="97"/>
      <c r="I122" s="97"/>
      <c r="J122" s="97"/>
      <c r="K122" s="97"/>
      <c r="L122" s="97"/>
      <c r="M122" s="97"/>
      <c r="N122" s="97"/>
      <c r="O122" s="97"/>
      <c r="P122" s="97"/>
      <c r="Q122" s="97"/>
      <c r="R122" s="12"/>
      <c r="S122" s="12"/>
      <c r="T122" s="11" t="s">
        <v>250</v>
      </c>
      <c r="U122" s="97"/>
      <c r="AC122" s="97"/>
      <c r="AD122" s="97"/>
      <c r="AE122" s="97"/>
      <c r="AF122" s="97"/>
      <c r="AG122" s="97"/>
      <c r="AH122" s="97"/>
      <c r="AI122" s="97"/>
      <c r="AJ122" s="97"/>
      <c r="AX122" s="107"/>
      <c r="AY122" s="107"/>
      <c r="AZ122" s="107"/>
      <c r="BA122" s="107"/>
      <c r="BB122" s="107"/>
      <c r="BC122" s="107"/>
    </row>
    <row r="123" spans="1:55" x14ac:dyDescent="0.2">
      <c r="A123" s="97"/>
      <c r="B123" s="97"/>
      <c r="C123" s="97"/>
      <c r="D123" s="97"/>
      <c r="E123" s="97"/>
      <c r="F123" s="97"/>
      <c r="G123" s="97"/>
      <c r="H123" s="97"/>
      <c r="I123" s="97"/>
      <c r="J123" s="97"/>
      <c r="K123" s="97"/>
      <c r="L123" s="97"/>
      <c r="M123" s="97"/>
      <c r="N123" s="97"/>
      <c r="O123" s="97"/>
      <c r="P123" s="97"/>
      <c r="Q123" s="97"/>
      <c r="R123" s="12"/>
      <c r="S123" s="12"/>
      <c r="T123" s="11" t="s">
        <v>250</v>
      </c>
      <c r="U123" s="97"/>
      <c r="AC123" s="97"/>
      <c r="AD123" s="97"/>
      <c r="AE123" s="97"/>
      <c r="AF123" s="97"/>
      <c r="AG123" s="97"/>
      <c r="AH123" s="97"/>
      <c r="AI123" s="97"/>
      <c r="AJ123" s="97"/>
      <c r="AX123" s="107"/>
      <c r="AY123" s="107"/>
      <c r="AZ123" s="107"/>
      <c r="BA123" s="107"/>
      <c r="BB123" s="107"/>
      <c r="BC123" s="107"/>
    </row>
    <row r="124" spans="1:55" x14ac:dyDescent="0.2">
      <c r="A124" s="97"/>
      <c r="B124" s="97"/>
      <c r="C124" s="97"/>
      <c r="D124" s="97"/>
      <c r="E124" s="97"/>
      <c r="F124" s="97"/>
      <c r="G124" s="97"/>
      <c r="H124" s="97"/>
      <c r="I124" s="97"/>
      <c r="J124" s="97"/>
      <c r="K124" s="97"/>
      <c r="L124" s="97"/>
      <c r="M124" s="97"/>
      <c r="N124" s="97"/>
      <c r="O124" s="97"/>
      <c r="P124" s="97"/>
      <c r="Q124" s="97"/>
      <c r="R124" s="12"/>
      <c r="S124" s="12"/>
      <c r="T124" s="11" t="s">
        <v>250</v>
      </c>
      <c r="U124" s="97"/>
      <c r="AC124" s="97"/>
      <c r="AD124" s="97"/>
      <c r="AE124" s="97"/>
      <c r="AF124" s="97"/>
      <c r="AG124" s="97"/>
      <c r="AH124" s="97"/>
      <c r="AI124" s="97"/>
      <c r="AJ124" s="97"/>
      <c r="AX124" s="107"/>
      <c r="AY124" s="107"/>
      <c r="AZ124" s="107"/>
      <c r="BA124" s="107"/>
      <c r="BB124" s="107"/>
      <c r="BC124" s="107"/>
    </row>
    <row r="125" spans="1:55" x14ac:dyDescent="0.2">
      <c r="A125" s="97"/>
      <c r="B125" s="97"/>
      <c r="C125" s="97"/>
      <c r="D125" s="97"/>
      <c r="E125" s="97"/>
      <c r="F125" s="97"/>
      <c r="G125" s="97"/>
      <c r="H125" s="97"/>
      <c r="I125" s="97"/>
      <c r="J125" s="97"/>
      <c r="K125" s="97"/>
      <c r="L125" s="97"/>
      <c r="M125" s="97"/>
      <c r="N125" s="97"/>
      <c r="O125" s="97"/>
      <c r="P125" s="97"/>
      <c r="Q125" s="97"/>
      <c r="R125" s="12"/>
      <c r="S125" s="12"/>
      <c r="T125" s="11" t="s">
        <v>250</v>
      </c>
      <c r="U125" s="97"/>
      <c r="AC125" s="97"/>
      <c r="AD125" s="97"/>
      <c r="AE125" s="97"/>
      <c r="AF125" s="97"/>
      <c r="AG125" s="97"/>
      <c r="AH125" s="97"/>
      <c r="AI125" s="97"/>
      <c r="AJ125" s="97"/>
      <c r="AX125" s="107"/>
      <c r="AY125" s="107"/>
      <c r="AZ125" s="107"/>
      <c r="BA125" s="107"/>
      <c r="BB125" s="107"/>
      <c r="BC125" s="107"/>
    </row>
    <row r="126" spans="1:55" x14ac:dyDescent="0.2">
      <c r="A126" s="97"/>
      <c r="B126" s="97"/>
      <c r="C126" s="97"/>
      <c r="D126" s="97"/>
      <c r="E126" s="97"/>
      <c r="F126" s="97"/>
      <c r="G126" s="97"/>
      <c r="H126" s="97"/>
      <c r="I126" s="97"/>
      <c r="J126" s="97"/>
      <c r="K126" s="97"/>
      <c r="L126" s="97"/>
      <c r="M126" s="97"/>
      <c r="N126" s="97"/>
      <c r="O126" s="97"/>
      <c r="P126" s="97"/>
      <c r="Q126" s="97"/>
      <c r="R126" s="12"/>
      <c r="S126" s="12"/>
      <c r="T126" s="11" t="s">
        <v>250</v>
      </c>
      <c r="U126" s="97"/>
      <c r="AC126" s="97"/>
      <c r="AD126" s="97"/>
      <c r="AE126" s="97"/>
      <c r="AF126" s="97"/>
      <c r="AG126" s="97"/>
      <c r="AH126" s="97"/>
      <c r="AI126" s="97"/>
      <c r="AJ126" s="97"/>
      <c r="AX126" s="107"/>
      <c r="AY126" s="107"/>
      <c r="AZ126" s="107"/>
      <c r="BA126" s="107"/>
      <c r="BB126" s="107"/>
      <c r="BC126" s="107"/>
    </row>
    <row r="127" spans="1:55" x14ac:dyDescent="0.2">
      <c r="A127" s="97"/>
      <c r="B127" s="97"/>
      <c r="C127" s="97"/>
      <c r="D127" s="97"/>
      <c r="E127" s="97"/>
      <c r="F127" s="97"/>
      <c r="G127" s="97"/>
      <c r="H127" s="97"/>
      <c r="I127" s="97"/>
      <c r="J127" s="97"/>
      <c r="K127" s="97"/>
      <c r="L127" s="97"/>
      <c r="M127" s="97"/>
      <c r="N127" s="97"/>
      <c r="O127" s="97"/>
      <c r="P127" s="97"/>
      <c r="Q127" s="97"/>
      <c r="R127" s="12"/>
      <c r="S127" s="12"/>
      <c r="T127" s="11" t="s">
        <v>250</v>
      </c>
      <c r="U127" s="97"/>
      <c r="AC127" s="97"/>
      <c r="AD127" s="97"/>
      <c r="AE127" s="97"/>
      <c r="AF127" s="97"/>
      <c r="AG127" s="97"/>
      <c r="AH127" s="97"/>
      <c r="AI127" s="97"/>
      <c r="AJ127" s="97"/>
      <c r="AX127" s="107"/>
      <c r="AY127" s="107"/>
      <c r="AZ127" s="107"/>
      <c r="BA127" s="107"/>
      <c r="BB127" s="107"/>
      <c r="BC127" s="107"/>
    </row>
    <row r="128" spans="1:55" x14ac:dyDescent="0.2">
      <c r="A128" s="97"/>
      <c r="B128" s="97"/>
      <c r="C128" s="97"/>
      <c r="D128" s="97"/>
      <c r="E128" s="97"/>
      <c r="F128" s="97"/>
      <c r="G128" s="97"/>
      <c r="H128" s="97"/>
      <c r="I128" s="97"/>
      <c r="J128" s="97"/>
      <c r="K128" s="97"/>
      <c r="L128" s="97"/>
      <c r="M128" s="97"/>
      <c r="N128" s="97"/>
      <c r="O128" s="97"/>
      <c r="P128" s="97"/>
      <c r="Q128" s="97"/>
      <c r="R128" s="12"/>
      <c r="S128" s="12"/>
      <c r="T128" s="11" t="s">
        <v>250</v>
      </c>
      <c r="U128" s="97"/>
      <c r="AC128" s="97"/>
      <c r="AD128" s="97"/>
      <c r="AE128" s="97"/>
      <c r="AF128" s="97"/>
      <c r="AG128" s="97"/>
      <c r="AH128" s="97"/>
      <c r="AI128" s="97"/>
      <c r="AJ128" s="97"/>
      <c r="AX128" s="107"/>
      <c r="AY128" s="107"/>
      <c r="AZ128" s="107"/>
      <c r="BA128" s="107"/>
      <c r="BB128" s="107"/>
      <c r="BC128" s="107"/>
    </row>
    <row r="129" spans="1:55" x14ac:dyDescent="0.2">
      <c r="A129" s="97"/>
      <c r="B129" s="97"/>
      <c r="C129" s="97"/>
      <c r="D129" s="97"/>
      <c r="E129" s="97"/>
      <c r="F129" s="97"/>
      <c r="G129" s="97"/>
      <c r="H129" s="97"/>
      <c r="I129" s="97"/>
      <c r="J129" s="97"/>
      <c r="K129" s="97"/>
      <c r="L129" s="97"/>
      <c r="M129" s="97"/>
      <c r="N129" s="97"/>
      <c r="O129" s="97"/>
      <c r="P129" s="97"/>
      <c r="Q129" s="97"/>
      <c r="R129" s="12"/>
      <c r="S129" s="12"/>
      <c r="T129" s="11" t="s">
        <v>250</v>
      </c>
      <c r="U129" s="97"/>
      <c r="AC129" s="97"/>
      <c r="AD129" s="97"/>
      <c r="AE129" s="97"/>
      <c r="AF129" s="97"/>
      <c r="AG129" s="97"/>
      <c r="AH129" s="97"/>
      <c r="AI129" s="97"/>
      <c r="AJ129" s="97"/>
      <c r="AX129" s="107"/>
      <c r="AY129" s="107"/>
      <c r="AZ129" s="107"/>
      <c r="BA129" s="107"/>
      <c r="BB129" s="107"/>
      <c r="BC129" s="107"/>
    </row>
    <row r="130" spans="1:55" x14ac:dyDescent="0.2">
      <c r="A130" s="97"/>
      <c r="B130" s="97"/>
      <c r="C130" s="97"/>
      <c r="D130" s="97"/>
      <c r="E130" s="97"/>
      <c r="F130" s="97"/>
      <c r="G130" s="97"/>
      <c r="H130" s="97"/>
      <c r="I130" s="97"/>
      <c r="J130" s="97"/>
      <c r="K130" s="97"/>
      <c r="L130" s="97"/>
      <c r="M130" s="97"/>
      <c r="N130" s="97"/>
      <c r="O130" s="97"/>
      <c r="P130" s="97"/>
      <c r="Q130" s="97"/>
      <c r="R130" s="12"/>
      <c r="S130" s="12"/>
      <c r="T130" s="11" t="s">
        <v>250</v>
      </c>
      <c r="U130" s="97"/>
      <c r="AC130" s="97"/>
      <c r="AD130" s="97"/>
      <c r="AE130" s="97"/>
      <c r="AF130" s="97"/>
      <c r="AG130" s="97"/>
      <c r="AH130" s="97"/>
      <c r="AI130" s="97"/>
      <c r="AJ130" s="97"/>
      <c r="AX130" s="107"/>
      <c r="AY130" s="107"/>
      <c r="AZ130" s="107"/>
      <c r="BA130" s="107"/>
      <c r="BB130" s="107"/>
      <c r="BC130" s="107"/>
    </row>
    <row r="131" spans="1:55" x14ac:dyDescent="0.2">
      <c r="A131" s="97"/>
      <c r="B131" s="97"/>
      <c r="C131" s="97"/>
      <c r="D131" s="97"/>
      <c r="E131" s="97"/>
      <c r="F131" s="97"/>
      <c r="G131" s="97"/>
      <c r="H131" s="97"/>
      <c r="I131" s="97"/>
      <c r="J131" s="97"/>
      <c r="K131" s="97"/>
      <c r="L131" s="97"/>
      <c r="M131" s="97"/>
      <c r="N131" s="97"/>
      <c r="O131" s="97"/>
      <c r="P131" s="97"/>
      <c r="Q131" s="97"/>
      <c r="R131" s="12"/>
      <c r="S131" s="12"/>
      <c r="T131" s="11" t="s">
        <v>250</v>
      </c>
      <c r="U131" s="97"/>
      <c r="AC131" s="97"/>
      <c r="AD131" s="97"/>
      <c r="AE131" s="97"/>
      <c r="AF131" s="97"/>
      <c r="AG131" s="97"/>
      <c r="AH131" s="97"/>
      <c r="AI131" s="97"/>
      <c r="AJ131" s="97"/>
      <c r="AX131" s="107"/>
      <c r="AY131" s="107"/>
      <c r="AZ131" s="107"/>
      <c r="BA131" s="107"/>
      <c r="BB131" s="107"/>
      <c r="BC131" s="107"/>
    </row>
    <row r="132" spans="1:55" x14ac:dyDescent="0.2">
      <c r="A132" s="97"/>
      <c r="B132" s="97"/>
      <c r="C132" s="97"/>
      <c r="D132" s="97"/>
      <c r="E132" s="97"/>
      <c r="F132" s="97"/>
      <c r="G132" s="97"/>
      <c r="H132" s="97"/>
      <c r="I132" s="97"/>
      <c r="J132" s="97"/>
      <c r="K132" s="97"/>
      <c r="L132" s="97"/>
      <c r="M132" s="97"/>
      <c r="N132" s="97"/>
      <c r="O132" s="97"/>
      <c r="P132" s="97"/>
      <c r="Q132" s="97"/>
      <c r="R132" s="12"/>
      <c r="S132" s="12"/>
      <c r="T132" s="11" t="s">
        <v>250</v>
      </c>
      <c r="U132" s="97"/>
      <c r="AC132" s="97"/>
      <c r="AD132" s="97"/>
      <c r="AE132" s="97"/>
      <c r="AF132" s="97"/>
      <c r="AG132" s="97"/>
      <c r="AH132" s="97"/>
      <c r="AI132" s="97"/>
      <c r="AJ132" s="97"/>
      <c r="AX132" s="107"/>
      <c r="AY132" s="107"/>
      <c r="AZ132" s="107"/>
      <c r="BA132" s="107"/>
      <c r="BB132" s="107"/>
      <c r="BC132" s="107"/>
    </row>
    <row r="133" spans="1:55" x14ac:dyDescent="0.2">
      <c r="A133" s="97"/>
      <c r="B133" s="97"/>
      <c r="C133" s="97"/>
      <c r="D133" s="97"/>
      <c r="E133" s="97"/>
      <c r="F133" s="97"/>
      <c r="G133" s="97"/>
      <c r="H133" s="97"/>
      <c r="I133" s="97"/>
      <c r="J133" s="97"/>
      <c r="K133" s="97"/>
      <c r="L133" s="97"/>
      <c r="M133" s="97"/>
      <c r="N133" s="97"/>
      <c r="O133" s="97"/>
      <c r="P133" s="97"/>
      <c r="Q133" s="97"/>
      <c r="R133" s="12"/>
      <c r="S133" s="12"/>
      <c r="T133" s="11" t="s">
        <v>250</v>
      </c>
      <c r="U133" s="97"/>
      <c r="AC133" s="97"/>
      <c r="AD133" s="97"/>
      <c r="AE133" s="97"/>
      <c r="AF133" s="97"/>
      <c r="AG133" s="97"/>
      <c r="AH133" s="97"/>
      <c r="AI133" s="97"/>
      <c r="AJ133" s="97"/>
      <c r="AX133" s="107"/>
      <c r="AY133" s="107"/>
      <c r="AZ133" s="107"/>
      <c r="BA133" s="107"/>
      <c r="BB133" s="107"/>
      <c r="BC133" s="107"/>
    </row>
    <row r="134" spans="1:55" x14ac:dyDescent="0.2">
      <c r="A134" s="97"/>
      <c r="B134" s="97"/>
      <c r="C134" s="97"/>
      <c r="D134" s="97"/>
      <c r="E134" s="97"/>
      <c r="F134" s="97"/>
      <c r="G134" s="97"/>
      <c r="H134" s="97"/>
      <c r="I134" s="97"/>
      <c r="J134" s="97"/>
      <c r="K134" s="97"/>
      <c r="L134" s="97"/>
      <c r="M134" s="97"/>
      <c r="N134" s="97"/>
      <c r="O134" s="97"/>
      <c r="P134" s="97"/>
      <c r="Q134" s="97"/>
      <c r="R134" s="12"/>
      <c r="S134" s="12"/>
      <c r="T134" s="11" t="s">
        <v>250</v>
      </c>
      <c r="U134" s="97"/>
      <c r="AC134" s="97"/>
      <c r="AD134" s="97"/>
      <c r="AE134" s="97"/>
      <c r="AF134" s="97"/>
      <c r="AG134" s="97"/>
      <c r="AH134" s="97"/>
      <c r="AI134" s="97"/>
      <c r="AJ134" s="97"/>
      <c r="AX134" s="107"/>
      <c r="AY134" s="107"/>
      <c r="AZ134" s="107"/>
      <c r="BA134" s="107"/>
      <c r="BB134" s="107"/>
      <c r="BC134" s="107"/>
    </row>
    <row r="135" spans="1:55" x14ac:dyDescent="0.2">
      <c r="A135" s="97"/>
      <c r="B135" s="97"/>
      <c r="C135" s="97"/>
      <c r="D135" s="97"/>
      <c r="E135" s="97"/>
      <c r="F135" s="97"/>
      <c r="G135" s="97"/>
      <c r="H135" s="97"/>
      <c r="I135" s="97"/>
      <c r="J135" s="97"/>
      <c r="K135" s="97"/>
      <c r="L135" s="97"/>
      <c r="M135" s="97"/>
      <c r="N135" s="97"/>
      <c r="O135" s="97"/>
      <c r="P135" s="97"/>
      <c r="Q135" s="97"/>
      <c r="R135" s="12"/>
      <c r="S135" s="12"/>
      <c r="U135" s="97"/>
      <c r="AC135" s="97"/>
      <c r="AD135" s="97"/>
      <c r="AE135" s="97"/>
      <c r="AF135" s="97"/>
      <c r="AG135" s="97"/>
      <c r="AH135" s="97"/>
      <c r="AI135" s="97"/>
      <c r="AJ135" s="97"/>
      <c r="AX135" s="107"/>
      <c r="AY135" s="107"/>
      <c r="AZ135" s="107"/>
      <c r="BA135" s="107"/>
      <c r="BB135" s="107"/>
      <c r="BC135" s="107"/>
    </row>
    <row r="136" spans="1:55" x14ac:dyDescent="0.2">
      <c r="A136" s="97"/>
      <c r="B136" s="97"/>
      <c r="C136" s="97"/>
      <c r="D136" s="97"/>
      <c r="E136" s="97"/>
      <c r="F136" s="97"/>
      <c r="G136" s="97"/>
      <c r="H136" s="97"/>
      <c r="I136" s="97"/>
      <c r="J136" s="97"/>
      <c r="K136" s="97"/>
      <c r="L136" s="97"/>
      <c r="M136" s="97"/>
      <c r="N136" s="97"/>
      <c r="O136" s="97"/>
      <c r="P136" s="97"/>
      <c r="Q136" s="97"/>
      <c r="R136" s="12"/>
      <c r="S136" s="12"/>
      <c r="U136" s="97"/>
      <c r="AC136" s="97"/>
      <c r="AD136" s="97"/>
      <c r="AE136" s="97"/>
      <c r="AF136" s="97"/>
      <c r="AG136" s="97"/>
      <c r="AH136" s="97"/>
      <c r="AI136" s="97"/>
      <c r="AJ136" s="97"/>
      <c r="AX136" s="107"/>
      <c r="AY136" s="107"/>
      <c r="AZ136" s="107"/>
      <c r="BA136" s="107"/>
      <c r="BB136" s="107"/>
      <c r="BC136" s="107"/>
    </row>
    <row r="137" spans="1:55" x14ac:dyDescent="0.2">
      <c r="A137" s="97"/>
      <c r="B137" s="97"/>
      <c r="C137" s="97"/>
      <c r="D137" s="97"/>
      <c r="E137" s="97"/>
      <c r="F137" s="97"/>
      <c r="G137" s="97"/>
      <c r="H137" s="97"/>
      <c r="I137" s="97"/>
      <c r="J137" s="97"/>
      <c r="K137" s="97"/>
      <c r="L137" s="97"/>
      <c r="M137" s="97"/>
      <c r="N137" s="97"/>
      <c r="O137" s="97"/>
      <c r="P137" s="97"/>
      <c r="Q137" s="97"/>
      <c r="R137" s="12"/>
      <c r="S137" s="12"/>
      <c r="U137" s="97"/>
      <c r="AC137" s="97"/>
      <c r="AD137" s="97"/>
      <c r="AE137" s="97"/>
      <c r="AF137" s="97"/>
      <c r="AG137" s="97"/>
      <c r="AH137" s="97"/>
      <c r="AI137" s="97"/>
      <c r="AJ137" s="97"/>
      <c r="AX137" s="107"/>
      <c r="AY137" s="107"/>
      <c r="AZ137" s="107"/>
      <c r="BA137" s="107"/>
      <c r="BB137" s="107"/>
      <c r="BC137" s="107"/>
    </row>
    <row r="138" spans="1:55" x14ac:dyDescent="0.2">
      <c r="A138" s="97"/>
      <c r="B138" s="97"/>
      <c r="C138" s="97"/>
      <c r="D138" s="97"/>
      <c r="E138" s="97"/>
      <c r="F138" s="97"/>
      <c r="G138" s="97"/>
      <c r="H138" s="97"/>
      <c r="I138" s="97"/>
      <c r="J138" s="97"/>
      <c r="K138" s="97"/>
      <c r="L138" s="97"/>
      <c r="M138" s="97"/>
      <c r="N138" s="97"/>
      <c r="O138" s="97"/>
      <c r="P138" s="97"/>
      <c r="Q138" s="97"/>
      <c r="R138" s="12"/>
      <c r="S138" s="12"/>
      <c r="U138" s="97"/>
      <c r="AC138" s="97"/>
      <c r="AD138" s="97"/>
      <c r="AE138" s="97"/>
      <c r="AF138" s="97"/>
      <c r="AG138" s="97"/>
      <c r="AH138" s="97"/>
      <c r="AI138" s="97"/>
      <c r="AJ138" s="97"/>
      <c r="AX138" s="107"/>
      <c r="AY138" s="107"/>
      <c r="AZ138" s="107"/>
      <c r="BA138" s="107"/>
      <c r="BB138" s="107"/>
      <c r="BC138" s="107"/>
    </row>
    <row r="139" spans="1:55" x14ac:dyDescent="0.2">
      <c r="A139" s="97"/>
      <c r="B139" s="97"/>
      <c r="C139" s="97"/>
      <c r="D139" s="97"/>
      <c r="E139" s="97"/>
      <c r="F139" s="97"/>
      <c r="G139" s="97"/>
      <c r="H139" s="97"/>
      <c r="I139" s="97"/>
      <c r="J139" s="97"/>
      <c r="K139" s="97"/>
      <c r="L139" s="97"/>
      <c r="M139" s="97"/>
      <c r="N139" s="97"/>
      <c r="O139" s="97"/>
      <c r="P139" s="97"/>
      <c r="Q139" s="97"/>
      <c r="R139" s="12"/>
      <c r="S139" s="12"/>
      <c r="U139" s="97"/>
      <c r="AC139" s="97"/>
      <c r="AD139" s="97"/>
      <c r="AE139" s="97"/>
      <c r="AF139" s="97"/>
      <c r="AG139" s="97"/>
      <c r="AH139" s="97"/>
      <c r="AI139" s="97"/>
      <c r="AJ139" s="97"/>
      <c r="AX139" s="107"/>
      <c r="AY139" s="107"/>
      <c r="AZ139" s="107"/>
      <c r="BA139" s="107"/>
      <c r="BB139" s="107"/>
      <c r="BC139" s="107"/>
    </row>
    <row r="140" spans="1:55" x14ac:dyDescent="0.2">
      <c r="A140" s="97"/>
      <c r="B140" s="97"/>
      <c r="C140" s="97"/>
      <c r="D140" s="97"/>
      <c r="E140" s="97"/>
      <c r="F140" s="97"/>
      <c r="G140" s="97"/>
      <c r="H140" s="97"/>
      <c r="I140" s="97"/>
      <c r="J140" s="97"/>
      <c r="K140" s="97"/>
      <c r="L140" s="97"/>
      <c r="M140" s="97"/>
      <c r="N140" s="97"/>
      <c r="O140" s="97"/>
      <c r="P140" s="97"/>
      <c r="Q140" s="97"/>
      <c r="R140" s="12"/>
      <c r="S140" s="12"/>
      <c r="U140" s="97"/>
      <c r="AC140" s="97"/>
      <c r="AD140" s="97"/>
      <c r="AE140" s="97"/>
      <c r="AF140" s="97"/>
      <c r="AG140" s="97"/>
      <c r="AH140" s="97"/>
      <c r="AI140" s="97"/>
      <c r="AJ140" s="97"/>
      <c r="AX140" s="107"/>
      <c r="AY140" s="107"/>
      <c r="AZ140" s="107"/>
      <c r="BA140" s="107"/>
      <c r="BB140" s="107"/>
      <c r="BC140" s="107"/>
    </row>
    <row r="141" spans="1:55" x14ac:dyDescent="0.2">
      <c r="A141" s="97"/>
      <c r="B141" s="97"/>
      <c r="C141" s="97"/>
      <c r="D141" s="97"/>
      <c r="E141" s="97"/>
      <c r="F141" s="97"/>
      <c r="G141" s="97"/>
      <c r="H141" s="97"/>
      <c r="I141" s="97"/>
      <c r="J141" s="97"/>
      <c r="K141" s="97"/>
      <c r="L141" s="97"/>
      <c r="M141" s="97"/>
      <c r="N141" s="97"/>
      <c r="O141" s="97"/>
      <c r="P141" s="97"/>
      <c r="Q141" s="97"/>
      <c r="R141" s="12"/>
      <c r="S141" s="12"/>
      <c r="U141" s="97"/>
      <c r="AC141" s="97"/>
      <c r="AD141" s="97"/>
      <c r="AE141" s="97"/>
      <c r="AF141" s="97"/>
      <c r="AG141" s="97"/>
      <c r="AH141" s="97"/>
      <c r="AI141" s="97"/>
      <c r="AJ141" s="97"/>
      <c r="AX141" s="107"/>
      <c r="AY141" s="107"/>
      <c r="AZ141" s="107"/>
      <c r="BA141" s="107"/>
      <c r="BB141" s="107"/>
      <c r="BC141" s="107"/>
    </row>
    <row r="142" spans="1:55" x14ac:dyDescent="0.2">
      <c r="A142" s="97"/>
      <c r="B142" s="97"/>
      <c r="C142" s="97"/>
      <c r="D142" s="97"/>
      <c r="E142" s="97"/>
      <c r="F142" s="97"/>
      <c r="G142" s="97"/>
      <c r="H142" s="97"/>
      <c r="I142" s="97"/>
      <c r="J142" s="97"/>
      <c r="K142" s="97"/>
      <c r="L142" s="97"/>
      <c r="M142" s="97"/>
      <c r="N142" s="97"/>
      <c r="O142" s="97"/>
      <c r="P142" s="97"/>
      <c r="Q142" s="97"/>
      <c r="R142" s="12"/>
      <c r="S142" s="12"/>
      <c r="U142" s="97"/>
      <c r="AC142" s="97"/>
      <c r="AD142" s="97"/>
      <c r="AE142" s="97"/>
      <c r="AF142" s="97"/>
      <c r="AG142" s="97"/>
      <c r="AH142" s="97"/>
      <c r="AI142" s="97"/>
      <c r="AJ142" s="97"/>
      <c r="AX142" s="107"/>
      <c r="AY142" s="107"/>
      <c r="AZ142" s="107"/>
      <c r="BA142" s="107"/>
      <c r="BB142" s="107"/>
      <c r="BC142" s="107"/>
    </row>
    <row r="143" spans="1:55" x14ac:dyDescent="0.2">
      <c r="A143" s="97"/>
      <c r="B143" s="97"/>
      <c r="C143" s="97"/>
      <c r="D143" s="97"/>
      <c r="E143" s="97"/>
      <c r="F143" s="97"/>
      <c r="G143" s="97"/>
      <c r="H143" s="97"/>
      <c r="I143" s="97"/>
      <c r="J143" s="97"/>
      <c r="K143" s="97"/>
      <c r="L143" s="97"/>
      <c r="M143" s="97"/>
      <c r="N143" s="97"/>
      <c r="O143" s="97"/>
      <c r="P143" s="97"/>
      <c r="Q143" s="97"/>
      <c r="R143" s="12"/>
      <c r="S143" s="12"/>
      <c r="U143" s="97"/>
      <c r="AC143" s="97"/>
      <c r="AD143" s="97"/>
      <c r="AE143" s="97"/>
      <c r="AF143" s="97"/>
      <c r="AG143" s="97"/>
      <c r="AH143" s="97"/>
      <c r="AI143" s="97"/>
      <c r="AJ143" s="97"/>
      <c r="AX143" s="107"/>
      <c r="AY143" s="107"/>
      <c r="AZ143" s="107"/>
      <c r="BA143" s="107"/>
      <c r="BB143" s="107"/>
      <c r="BC143" s="107"/>
    </row>
    <row r="144" spans="1:55" x14ac:dyDescent="0.2">
      <c r="A144" s="97"/>
      <c r="B144" s="97"/>
      <c r="C144" s="97"/>
      <c r="D144" s="97"/>
      <c r="E144" s="97"/>
      <c r="F144" s="97"/>
      <c r="G144" s="97"/>
      <c r="H144" s="97"/>
      <c r="I144" s="97"/>
      <c r="J144" s="97"/>
      <c r="K144" s="97"/>
      <c r="L144" s="97"/>
      <c r="M144" s="97"/>
      <c r="N144" s="97"/>
      <c r="O144" s="97"/>
      <c r="P144" s="97"/>
      <c r="Q144" s="97"/>
      <c r="R144" s="12"/>
      <c r="S144" s="12"/>
      <c r="U144" s="97"/>
      <c r="AC144" s="97"/>
      <c r="AD144" s="97"/>
      <c r="AE144" s="97"/>
      <c r="AF144" s="97"/>
      <c r="AG144" s="97"/>
      <c r="AH144" s="97"/>
      <c r="AI144" s="97"/>
      <c r="AJ144" s="97"/>
      <c r="AX144" s="107"/>
      <c r="AY144" s="107"/>
      <c r="AZ144" s="107"/>
      <c r="BA144" s="107"/>
      <c r="BB144" s="107"/>
      <c r="BC144" s="107"/>
    </row>
    <row r="145" spans="1:55" x14ac:dyDescent="0.2">
      <c r="A145" s="97"/>
      <c r="B145" s="97"/>
      <c r="C145" s="97"/>
      <c r="D145" s="97"/>
      <c r="E145" s="97"/>
      <c r="F145" s="97"/>
      <c r="G145" s="97"/>
      <c r="H145" s="97"/>
      <c r="I145" s="97"/>
      <c r="J145" s="97"/>
      <c r="K145" s="97"/>
      <c r="L145" s="97"/>
      <c r="M145" s="97"/>
      <c r="N145" s="97"/>
      <c r="O145" s="97"/>
      <c r="P145" s="97"/>
      <c r="Q145" s="97"/>
      <c r="R145" s="12"/>
      <c r="S145" s="12"/>
      <c r="U145" s="97"/>
      <c r="AC145" s="97"/>
      <c r="AD145" s="97"/>
      <c r="AE145" s="97"/>
      <c r="AF145" s="97"/>
      <c r="AG145" s="97"/>
      <c r="AH145" s="97"/>
      <c r="AI145" s="97"/>
      <c r="AJ145" s="97"/>
      <c r="AX145" s="107"/>
      <c r="AY145" s="107"/>
      <c r="AZ145" s="107"/>
      <c r="BA145" s="107"/>
      <c r="BB145" s="107"/>
      <c r="BC145" s="107"/>
    </row>
    <row r="146" spans="1:55" x14ac:dyDescent="0.2">
      <c r="A146" s="97"/>
      <c r="B146" s="97"/>
      <c r="C146" s="97"/>
      <c r="D146" s="97"/>
      <c r="E146" s="97"/>
      <c r="F146" s="97"/>
      <c r="G146" s="97"/>
      <c r="H146" s="97"/>
      <c r="I146" s="97"/>
      <c r="J146" s="97"/>
      <c r="K146" s="97"/>
      <c r="L146" s="97"/>
      <c r="M146" s="97"/>
      <c r="N146" s="97"/>
      <c r="O146" s="97"/>
      <c r="P146" s="97"/>
      <c r="Q146" s="97"/>
      <c r="R146" s="12"/>
      <c r="S146" s="12"/>
      <c r="U146" s="97"/>
      <c r="AC146" s="97"/>
      <c r="AD146" s="97"/>
      <c r="AE146" s="97"/>
      <c r="AF146" s="97"/>
      <c r="AG146" s="97"/>
      <c r="AH146" s="97"/>
      <c r="AI146" s="97"/>
      <c r="AJ146" s="97"/>
      <c r="AX146" s="107"/>
      <c r="AY146" s="107"/>
      <c r="AZ146" s="107"/>
      <c r="BA146" s="107"/>
      <c r="BB146" s="107"/>
      <c r="BC146" s="107"/>
    </row>
    <row r="147" spans="1:55" x14ac:dyDescent="0.2">
      <c r="A147" s="97"/>
      <c r="B147" s="97"/>
      <c r="C147" s="97"/>
      <c r="D147" s="97"/>
      <c r="E147" s="97"/>
      <c r="F147" s="97"/>
      <c r="G147" s="97"/>
      <c r="H147" s="97"/>
      <c r="I147" s="97"/>
      <c r="J147" s="97"/>
      <c r="K147" s="97"/>
      <c r="L147" s="97"/>
      <c r="M147" s="97"/>
      <c r="N147" s="97"/>
      <c r="O147" s="97"/>
      <c r="P147" s="97"/>
      <c r="Q147" s="97"/>
      <c r="R147" s="12"/>
      <c r="S147" s="12"/>
      <c r="U147" s="97"/>
      <c r="AC147" s="97"/>
      <c r="AD147" s="97"/>
      <c r="AE147" s="97"/>
      <c r="AF147" s="97"/>
      <c r="AG147" s="97"/>
      <c r="AH147" s="97"/>
      <c r="AI147" s="97"/>
      <c r="AJ147" s="97"/>
      <c r="AX147" s="107"/>
      <c r="AY147" s="107"/>
      <c r="AZ147" s="107"/>
      <c r="BA147" s="107"/>
      <c r="BB147" s="107"/>
      <c r="BC147" s="107"/>
    </row>
    <row r="148" spans="1:55" x14ac:dyDescent="0.2">
      <c r="A148" s="97"/>
      <c r="B148" s="97"/>
      <c r="C148" s="97"/>
      <c r="D148" s="97"/>
      <c r="E148" s="97"/>
      <c r="F148" s="97"/>
      <c r="G148" s="97"/>
      <c r="H148" s="97"/>
      <c r="I148" s="97"/>
      <c r="J148" s="97"/>
      <c r="K148" s="97"/>
      <c r="L148" s="97"/>
      <c r="M148" s="97"/>
      <c r="N148" s="97"/>
      <c r="O148" s="97"/>
      <c r="P148" s="97"/>
      <c r="Q148" s="97"/>
      <c r="R148" s="12"/>
      <c r="S148" s="12"/>
      <c r="U148" s="97"/>
      <c r="AC148" s="97"/>
      <c r="AD148" s="97"/>
      <c r="AE148" s="97"/>
      <c r="AF148" s="97"/>
      <c r="AG148" s="97"/>
      <c r="AH148" s="97"/>
      <c r="AI148" s="97"/>
      <c r="AJ148" s="97"/>
      <c r="AX148" s="107"/>
      <c r="AY148" s="107"/>
      <c r="AZ148" s="107"/>
      <c r="BA148" s="107"/>
      <c r="BB148" s="107"/>
      <c r="BC148" s="107"/>
    </row>
    <row r="149" spans="1:55" x14ac:dyDescent="0.2">
      <c r="A149" s="97"/>
      <c r="B149" s="97"/>
      <c r="C149" s="97"/>
      <c r="D149" s="97"/>
      <c r="E149" s="97"/>
      <c r="F149" s="97"/>
      <c r="G149" s="97"/>
      <c r="H149" s="97"/>
      <c r="I149" s="97"/>
      <c r="J149" s="97"/>
      <c r="K149" s="97"/>
      <c r="L149" s="97"/>
      <c r="M149" s="97"/>
      <c r="N149" s="97"/>
      <c r="O149" s="97"/>
      <c r="P149" s="97"/>
      <c r="Q149" s="97"/>
      <c r="R149" s="12"/>
      <c r="S149" s="12"/>
      <c r="U149" s="97"/>
      <c r="AC149" s="97"/>
      <c r="AD149" s="97"/>
      <c r="AE149" s="97"/>
      <c r="AF149" s="97"/>
      <c r="AG149" s="97"/>
      <c r="AH149" s="97"/>
      <c r="AI149" s="97"/>
      <c r="AJ149" s="97"/>
      <c r="AX149" s="107"/>
      <c r="AY149" s="107"/>
      <c r="AZ149" s="107"/>
      <c r="BA149" s="107"/>
      <c r="BB149" s="107"/>
      <c r="BC149" s="107"/>
    </row>
    <row r="150" spans="1:55" x14ac:dyDescent="0.2">
      <c r="A150" s="97"/>
      <c r="B150" s="97"/>
      <c r="C150" s="97"/>
      <c r="D150" s="97"/>
      <c r="E150" s="97"/>
      <c r="F150" s="97"/>
      <c r="G150" s="97"/>
      <c r="H150" s="97"/>
      <c r="I150" s="97"/>
      <c r="J150" s="97"/>
      <c r="K150" s="97"/>
      <c r="L150" s="97"/>
      <c r="M150" s="97"/>
      <c r="N150" s="97"/>
      <c r="O150" s="97"/>
      <c r="P150" s="97"/>
      <c r="Q150" s="97"/>
      <c r="R150" s="12"/>
      <c r="S150" s="12"/>
      <c r="U150" s="97"/>
      <c r="AC150" s="97"/>
      <c r="AD150" s="97"/>
      <c r="AE150" s="97"/>
      <c r="AF150" s="97"/>
      <c r="AG150" s="97"/>
      <c r="AH150" s="97"/>
      <c r="AI150" s="97"/>
      <c r="AJ150" s="97"/>
      <c r="AX150" s="107"/>
      <c r="AY150" s="107"/>
      <c r="AZ150" s="107"/>
      <c r="BA150" s="107"/>
      <c r="BB150" s="107"/>
      <c r="BC150" s="107"/>
    </row>
    <row r="151" spans="1:55" x14ac:dyDescent="0.2">
      <c r="A151" s="97"/>
      <c r="B151" s="97"/>
      <c r="C151" s="97"/>
      <c r="D151" s="97"/>
      <c r="E151" s="97"/>
      <c r="F151" s="97"/>
      <c r="G151" s="97"/>
      <c r="H151" s="97"/>
      <c r="I151" s="97"/>
      <c r="J151" s="97"/>
      <c r="K151" s="97"/>
      <c r="L151" s="97"/>
      <c r="M151" s="97"/>
      <c r="N151" s="97"/>
      <c r="O151" s="97"/>
      <c r="P151" s="97"/>
      <c r="Q151" s="97"/>
      <c r="R151" s="12"/>
      <c r="S151" s="12"/>
      <c r="U151" s="97"/>
      <c r="AC151" s="97"/>
      <c r="AD151" s="97"/>
      <c r="AE151" s="97"/>
      <c r="AF151" s="97"/>
      <c r="AG151" s="97"/>
      <c r="AH151" s="97"/>
      <c r="AI151" s="97"/>
      <c r="AJ151" s="97"/>
      <c r="AX151" s="107"/>
      <c r="AY151" s="107"/>
      <c r="AZ151" s="107"/>
      <c r="BA151" s="107"/>
      <c r="BB151" s="107"/>
      <c r="BC151" s="107"/>
    </row>
    <row r="152" spans="1:55" x14ac:dyDescent="0.2">
      <c r="A152" s="97"/>
      <c r="B152" s="97"/>
      <c r="C152" s="97"/>
      <c r="D152" s="97"/>
      <c r="E152" s="97"/>
      <c r="F152" s="97"/>
      <c r="G152" s="97"/>
      <c r="H152" s="97"/>
      <c r="I152" s="97"/>
      <c r="J152" s="97"/>
      <c r="K152" s="97"/>
      <c r="L152" s="97"/>
      <c r="M152" s="97"/>
      <c r="N152" s="97"/>
      <c r="O152" s="97"/>
      <c r="P152" s="97"/>
      <c r="Q152" s="97"/>
      <c r="R152" s="12"/>
      <c r="S152" s="12"/>
      <c r="U152" s="97"/>
      <c r="AC152" s="97"/>
      <c r="AD152" s="97"/>
      <c r="AE152" s="97"/>
      <c r="AF152" s="97"/>
      <c r="AG152" s="97"/>
      <c r="AH152" s="97"/>
      <c r="AI152" s="97"/>
      <c r="AJ152" s="97"/>
      <c r="AX152" s="107"/>
      <c r="AY152" s="107"/>
      <c r="AZ152" s="107"/>
      <c r="BA152" s="107"/>
      <c r="BB152" s="107"/>
      <c r="BC152" s="107"/>
    </row>
    <row r="153" spans="1:55" x14ac:dyDescent="0.2">
      <c r="A153" s="97"/>
      <c r="B153" s="97"/>
      <c r="C153" s="97"/>
      <c r="D153" s="97"/>
      <c r="E153" s="97"/>
      <c r="F153" s="97"/>
      <c r="G153" s="97"/>
      <c r="H153" s="97"/>
      <c r="I153" s="97"/>
      <c r="J153" s="97"/>
      <c r="K153" s="97"/>
      <c r="L153" s="97"/>
      <c r="M153" s="97"/>
      <c r="N153" s="97"/>
      <c r="O153" s="97"/>
      <c r="P153" s="97"/>
      <c r="Q153" s="97"/>
      <c r="R153" s="12"/>
      <c r="S153" s="12"/>
      <c r="U153" s="97"/>
      <c r="AC153" s="97"/>
      <c r="AD153" s="97"/>
      <c r="AE153" s="97"/>
      <c r="AF153" s="97"/>
      <c r="AG153" s="97"/>
      <c r="AH153" s="97"/>
      <c r="AI153" s="97"/>
      <c r="AJ153" s="97"/>
      <c r="AX153" s="107"/>
      <c r="AY153" s="107"/>
      <c r="AZ153" s="107"/>
      <c r="BA153" s="107"/>
      <c r="BB153" s="107"/>
      <c r="BC153" s="107"/>
    </row>
    <row r="154" spans="1:55" x14ac:dyDescent="0.2">
      <c r="A154" s="97"/>
      <c r="B154" s="97"/>
      <c r="C154" s="97"/>
      <c r="D154" s="97"/>
      <c r="E154" s="97"/>
      <c r="F154" s="97"/>
      <c r="G154" s="97"/>
      <c r="H154" s="97"/>
      <c r="I154" s="97"/>
      <c r="J154" s="97"/>
      <c r="K154" s="97"/>
      <c r="L154" s="97"/>
      <c r="M154" s="97"/>
      <c r="N154" s="97"/>
      <c r="O154" s="97"/>
      <c r="P154" s="97"/>
      <c r="Q154" s="97"/>
      <c r="R154" s="12"/>
      <c r="S154" s="12"/>
      <c r="U154" s="97"/>
      <c r="AC154" s="97"/>
      <c r="AD154" s="97"/>
      <c r="AE154" s="97"/>
      <c r="AF154" s="97"/>
      <c r="AG154" s="97"/>
      <c r="AH154" s="97"/>
      <c r="AI154" s="97"/>
      <c r="AJ154" s="97"/>
      <c r="AX154" s="107"/>
      <c r="AY154" s="107"/>
      <c r="AZ154" s="107"/>
      <c r="BA154" s="107"/>
      <c r="BB154" s="107"/>
      <c r="BC154" s="107"/>
    </row>
    <row r="155" spans="1:55" x14ac:dyDescent="0.2">
      <c r="A155" s="97"/>
      <c r="B155" s="97"/>
      <c r="C155" s="97"/>
      <c r="D155" s="97"/>
      <c r="E155" s="97"/>
      <c r="F155" s="97"/>
      <c r="G155" s="97"/>
      <c r="H155" s="97"/>
      <c r="I155" s="97"/>
      <c r="J155" s="97"/>
      <c r="K155" s="97"/>
      <c r="L155" s="97"/>
      <c r="M155" s="97"/>
      <c r="N155" s="97"/>
      <c r="O155" s="97"/>
      <c r="P155" s="97"/>
      <c r="Q155" s="97"/>
      <c r="R155" s="12"/>
      <c r="S155" s="12"/>
      <c r="U155" s="97"/>
      <c r="AC155" s="97"/>
      <c r="AD155" s="97"/>
      <c r="AE155" s="97"/>
      <c r="AF155" s="97"/>
      <c r="AG155" s="97"/>
      <c r="AH155" s="97"/>
      <c r="AI155" s="97"/>
      <c r="AJ155" s="97"/>
      <c r="AX155" s="107"/>
      <c r="AY155" s="107"/>
      <c r="AZ155" s="107"/>
      <c r="BA155" s="107"/>
      <c r="BB155" s="107"/>
      <c r="BC155" s="107"/>
    </row>
    <row r="156" spans="1:55" x14ac:dyDescent="0.2">
      <c r="A156" s="97"/>
      <c r="B156" s="97"/>
      <c r="C156" s="97"/>
      <c r="D156" s="97"/>
      <c r="E156" s="97"/>
      <c r="F156" s="97"/>
      <c r="G156" s="97"/>
      <c r="H156" s="97"/>
      <c r="I156" s="97"/>
      <c r="J156" s="97"/>
      <c r="K156" s="97"/>
      <c r="L156" s="97"/>
      <c r="M156" s="97"/>
      <c r="N156" s="97"/>
      <c r="O156" s="97"/>
      <c r="P156" s="97"/>
      <c r="Q156" s="97"/>
      <c r="R156" s="12"/>
      <c r="S156" s="12"/>
      <c r="U156" s="97"/>
      <c r="AC156" s="97"/>
      <c r="AD156" s="97"/>
      <c r="AE156" s="97"/>
      <c r="AF156" s="97"/>
      <c r="AG156" s="97"/>
      <c r="AH156" s="97"/>
      <c r="AI156" s="97"/>
      <c r="AJ156" s="97"/>
      <c r="AX156" s="107"/>
      <c r="AY156" s="107"/>
      <c r="AZ156" s="107"/>
      <c r="BA156" s="107"/>
      <c r="BB156" s="107"/>
      <c r="BC156" s="107"/>
    </row>
    <row r="157" spans="1:55" x14ac:dyDescent="0.2">
      <c r="A157" s="97"/>
      <c r="B157" s="97"/>
      <c r="C157" s="97"/>
      <c r="D157" s="97"/>
      <c r="E157" s="97"/>
      <c r="F157" s="97"/>
      <c r="G157" s="97"/>
      <c r="H157" s="97"/>
      <c r="I157" s="97"/>
      <c r="J157" s="97"/>
      <c r="K157" s="97"/>
      <c r="L157" s="97"/>
      <c r="M157" s="97"/>
      <c r="N157" s="97"/>
      <c r="O157" s="97"/>
      <c r="P157" s="97"/>
      <c r="Q157" s="97"/>
      <c r="R157" s="12"/>
      <c r="S157" s="12"/>
      <c r="U157" s="97"/>
      <c r="AC157" s="97"/>
      <c r="AD157" s="97"/>
      <c r="AE157" s="97"/>
      <c r="AF157" s="97"/>
      <c r="AG157" s="97"/>
      <c r="AH157" s="97"/>
      <c r="AI157" s="97"/>
      <c r="AJ157" s="97"/>
      <c r="AX157" s="107"/>
      <c r="AY157" s="107"/>
      <c r="AZ157" s="107"/>
      <c r="BA157" s="107"/>
      <c r="BB157" s="107"/>
      <c r="BC157" s="107"/>
    </row>
    <row r="158" spans="1:55" x14ac:dyDescent="0.2">
      <c r="A158" s="97"/>
      <c r="B158" s="97"/>
      <c r="C158" s="97"/>
      <c r="D158" s="97"/>
      <c r="E158" s="97"/>
      <c r="F158" s="97"/>
      <c r="G158" s="97"/>
      <c r="H158" s="97"/>
      <c r="I158" s="97"/>
      <c r="J158" s="97"/>
      <c r="K158" s="97"/>
      <c r="L158" s="97"/>
      <c r="M158" s="97"/>
      <c r="N158" s="97"/>
      <c r="O158" s="97"/>
      <c r="P158" s="97"/>
      <c r="Q158" s="97"/>
      <c r="R158" s="12"/>
      <c r="S158" s="12"/>
      <c r="U158" s="97"/>
      <c r="AC158" s="97"/>
      <c r="AD158" s="97"/>
      <c r="AE158" s="97"/>
      <c r="AF158" s="97"/>
      <c r="AG158" s="97"/>
      <c r="AH158" s="97"/>
      <c r="AI158" s="97"/>
      <c r="AJ158" s="97"/>
      <c r="AX158" s="107"/>
      <c r="AY158" s="107"/>
      <c r="AZ158" s="107"/>
      <c r="BA158" s="107"/>
      <c r="BB158" s="107"/>
      <c r="BC158" s="107"/>
    </row>
    <row r="159" spans="1:55" x14ac:dyDescent="0.2">
      <c r="A159" s="97"/>
      <c r="B159" s="97"/>
      <c r="C159" s="97"/>
      <c r="D159" s="97"/>
      <c r="E159" s="97"/>
      <c r="F159" s="97"/>
      <c r="G159" s="97"/>
      <c r="H159" s="97"/>
      <c r="I159" s="97"/>
      <c r="J159" s="97"/>
      <c r="K159" s="97"/>
      <c r="L159" s="97"/>
      <c r="M159" s="97"/>
      <c r="N159" s="97"/>
      <c r="O159" s="97"/>
      <c r="P159" s="97"/>
      <c r="Q159" s="97"/>
      <c r="R159" s="12"/>
      <c r="S159" s="12"/>
      <c r="U159" s="97"/>
      <c r="AC159" s="97"/>
      <c r="AD159" s="97"/>
      <c r="AE159" s="97"/>
      <c r="AF159" s="97"/>
      <c r="AG159" s="97"/>
      <c r="AH159" s="97"/>
      <c r="AI159" s="97"/>
      <c r="AJ159" s="97"/>
      <c r="AX159" s="107"/>
      <c r="AY159" s="107"/>
      <c r="AZ159" s="107"/>
      <c r="BA159" s="107"/>
      <c r="BB159" s="107"/>
      <c r="BC159" s="107"/>
    </row>
    <row r="160" spans="1:55" x14ac:dyDescent="0.2">
      <c r="A160" s="97"/>
      <c r="B160" s="97"/>
      <c r="C160" s="97"/>
      <c r="D160" s="97"/>
      <c r="E160" s="97"/>
      <c r="F160" s="97"/>
      <c r="G160" s="97"/>
      <c r="H160" s="97"/>
      <c r="I160" s="97"/>
      <c r="J160" s="97"/>
      <c r="K160" s="97"/>
      <c r="L160" s="97"/>
      <c r="M160" s="97"/>
      <c r="N160" s="97"/>
      <c r="O160" s="97"/>
      <c r="P160" s="97"/>
      <c r="Q160" s="97"/>
      <c r="R160" s="12"/>
      <c r="S160" s="12"/>
      <c r="U160" s="97"/>
      <c r="AC160" s="97"/>
      <c r="AD160" s="97"/>
      <c r="AE160" s="97"/>
      <c r="AF160" s="97"/>
      <c r="AG160" s="97"/>
      <c r="AH160" s="97"/>
      <c r="AI160" s="97"/>
      <c r="AJ160" s="97"/>
      <c r="AX160" s="107"/>
      <c r="AY160" s="107"/>
      <c r="AZ160" s="107"/>
      <c r="BA160" s="107"/>
      <c r="BB160" s="107"/>
      <c r="BC160" s="107"/>
    </row>
    <row r="161" spans="1:55" x14ac:dyDescent="0.2">
      <c r="A161" s="97"/>
      <c r="B161" s="97"/>
      <c r="C161" s="97"/>
      <c r="D161" s="97"/>
      <c r="E161" s="97"/>
      <c r="F161" s="97"/>
      <c r="G161" s="97"/>
      <c r="H161" s="97"/>
      <c r="I161" s="97"/>
      <c r="J161" s="97"/>
      <c r="K161" s="97"/>
      <c r="L161" s="97"/>
      <c r="M161" s="97"/>
      <c r="N161" s="97"/>
      <c r="O161" s="97"/>
      <c r="P161" s="97"/>
      <c r="Q161" s="97"/>
      <c r="R161" s="12"/>
      <c r="S161" s="12"/>
      <c r="U161" s="97"/>
      <c r="AC161" s="97"/>
      <c r="AD161" s="97"/>
      <c r="AE161" s="97"/>
      <c r="AF161" s="97"/>
      <c r="AG161" s="97"/>
      <c r="AH161" s="97"/>
      <c r="AI161" s="97"/>
      <c r="AJ161" s="97"/>
      <c r="AX161" s="107"/>
      <c r="AY161" s="107"/>
      <c r="AZ161" s="107"/>
      <c r="BA161" s="107"/>
      <c r="BB161" s="107"/>
      <c r="BC161" s="107"/>
    </row>
    <row r="162" spans="1:55" x14ac:dyDescent="0.2">
      <c r="A162" s="97"/>
      <c r="B162" s="97"/>
      <c r="C162" s="97"/>
      <c r="D162" s="97"/>
      <c r="E162" s="97"/>
      <c r="F162" s="97"/>
      <c r="G162" s="97"/>
      <c r="H162" s="97"/>
      <c r="I162" s="97"/>
      <c r="J162" s="97"/>
      <c r="K162" s="97"/>
      <c r="L162" s="97"/>
      <c r="M162" s="97"/>
      <c r="N162" s="97"/>
      <c r="O162" s="97"/>
      <c r="P162" s="97"/>
      <c r="Q162" s="97"/>
      <c r="R162" s="12"/>
      <c r="S162" s="12"/>
      <c r="U162" s="97"/>
      <c r="AC162" s="97"/>
      <c r="AD162" s="97"/>
      <c r="AE162" s="97"/>
      <c r="AF162" s="97"/>
      <c r="AG162" s="97"/>
      <c r="AH162" s="97"/>
      <c r="AI162" s="97"/>
      <c r="AJ162" s="97"/>
      <c r="AX162" s="107"/>
      <c r="AY162" s="107"/>
      <c r="AZ162" s="107"/>
      <c r="BA162" s="107"/>
      <c r="BB162" s="107"/>
      <c r="BC162" s="107"/>
    </row>
    <row r="163" spans="1:55" x14ac:dyDescent="0.2">
      <c r="A163" s="97"/>
      <c r="B163" s="97"/>
      <c r="C163" s="97"/>
      <c r="D163" s="97"/>
      <c r="E163" s="97"/>
      <c r="F163" s="97"/>
      <c r="G163" s="97"/>
      <c r="H163" s="97"/>
      <c r="I163" s="97"/>
      <c r="J163" s="97"/>
      <c r="K163" s="97"/>
      <c r="L163" s="97"/>
      <c r="M163" s="97"/>
      <c r="N163" s="97"/>
      <c r="O163" s="97"/>
      <c r="P163" s="97"/>
      <c r="Q163" s="97"/>
      <c r="R163" s="12"/>
      <c r="S163" s="12"/>
      <c r="U163" s="97"/>
      <c r="AC163" s="97"/>
      <c r="AD163" s="97"/>
      <c r="AE163" s="97"/>
      <c r="AF163" s="97"/>
      <c r="AG163" s="97"/>
      <c r="AH163" s="97"/>
      <c r="AI163" s="97"/>
      <c r="AJ163" s="97"/>
      <c r="AX163" s="107"/>
      <c r="AY163" s="107"/>
      <c r="AZ163" s="107"/>
      <c r="BA163" s="107"/>
      <c r="BB163" s="107"/>
      <c r="BC163" s="107"/>
    </row>
    <row r="164" spans="1:55" x14ac:dyDescent="0.2">
      <c r="A164" s="97"/>
      <c r="B164" s="97"/>
      <c r="C164" s="97"/>
      <c r="D164" s="97"/>
      <c r="E164" s="97"/>
      <c r="F164" s="97"/>
      <c r="G164" s="97"/>
      <c r="H164" s="97"/>
      <c r="I164" s="97"/>
      <c r="J164" s="97"/>
      <c r="K164" s="97"/>
      <c r="L164" s="97"/>
      <c r="M164" s="97"/>
      <c r="N164" s="97"/>
      <c r="O164" s="97"/>
      <c r="P164" s="97"/>
      <c r="Q164" s="97"/>
      <c r="R164" s="12"/>
      <c r="S164" s="12"/>
      <c r="U164" s="97"/>
      <c r="AC164" s="97"/>
      <c r="AD164" s="97"/>
      <c r="AE164" s="97"/>
      <c r="AF164" s="97"/>
      <c r="AG164" s="97"/>
      <c r="AH164" s="97"/>
      <c r="AI164" s="97"/>
      <c r="AJ164" s="97"/>
      <c r="AX164" s="107"/>
      <c r="AY164" s="107"/>
      <c r="AZ164" s="107"/>
      <c r="BA164" s="107"/>
      <c r="BB164" s="107"/>
      <c r="BC164" s="107"/>
    </row>
    <row r="165" spans="1:55" x14ac:dyDescent="0.2">
      <c r="A165" s="97"/>
      <c r="B165" s="97"/>
      <c r="C165" s="97"/>
      <c r="D165" s="97"/>
      <c r="E165" s="97"/>
      <c r="F165" s="97"/>
      <c r="G165" s="97"/>
      <c r="H165" s="97"/>
      <c r="I165" s="97"/>
      <c r="J165" s="97"/>
      <c r="K165" s="97"/>
      <c r="L165" s="97"/>
      <c r="M165" s="97"/>
      <c r="N165" s="97"/>
      <c r="O165" s="97"/>
      <c r="P165" s="97"/>
      <c r="Q165" s="97"/>
      <c r="R165" s="12"/>
      <c r="S165" s="12"/>
      <c r="U165" s="97"/>
      <c r="AC165" s="97"/>
      <c r="AD165" s="97"/>
      <c r="AE165" s="97"/>
      <c r="AF165" s="97"/>
      <c r="AG165" s="97"/>
      <c r="AH165" s="97"/>
      <c r="AI165" s="97"/>
      <c r="AJ165" s="97"/>
      <c r="AX165" s="107"/>
      <c r="AY165" s="107"/>
      <c r="AZ165" s="107"/>
      <c r="BA165" s="107"/>
      <c r="BB165" s="107"/>
      <c r="BC165" s="107"/>
    </row>
    <row r="166" spans="1:55" x14ac:dyDescent="0.2">
      <c r="A166" s="97"/>
      <c r="B166" s="97"/>
      <c r="C166" s="97"/>
      <c r="D166" s="97"/>
      <c r="E166" s="97"/>
      <c r="F166" s="97"/>
      <c r="G166" s="97"/>
      <c r="H166" s="97"/>
      <c r="I166" s="97"/>
      <c r="J166" s="97"/>
      <c r="K166" s="97"/>
      <c r="L166" s="97"/>
      <c r="M166" s="97"/>
      <c r="N166" s="97"/>
      <c r="O166" s="97"/>
      <c r="P166" s="97"/>
      <c r="Q166" s="97"/>
      <c r="R166" s="12"/>
      <c r="S166" s="12"/>
      <c r="U166" s="97"/>
      <c r="AC166" s="97"/>
      <c r="AD166" s="97"/>
      <c r="AE166" s="97"/>
      <c r="AF166" s="97"/>
      <c r="AG166" s="97"/>
      <c r="AH166" s="97"/>
      <c r="AI166" s="97"/>
      <c r="AJ166" s="97"/>
      <c r="AX166" s="107"/>
      <c r="AY166" s="107"/>
      <c r="AZ166" s="107"/>
      <c r="BA166" s="107"/>
      <c r="BB166" s="107"/>
      <c r="BC166" s="107"/>
    </row>
    <row r="167" spans="1:55" x14ac:dyDescent="0.2">
      <c r="A167" s="97"/>
      <c r="B167" s="97"/>
      <c r="C167" s="97"/>
      <c r="D167" s="97"/>
      <c r="E167" s="97"/>
      <c r="F167" s="97"/>
      <c r="G167" s="97"/>
      <c r="H167" s="97"/>
      <c r="I167" s="97"/>
      <c r="J167" s="97"/>
      <c r="K167" s="97"/>
      <c r="L167" s="97"/>
      <c r="M167" s="97"/>
      <c r="N167" s="97"/>
      <c r="O167" s="97"/>
      <c r="P167" s="97"/>
      <c r="Q167" s="97"/>
      <c r="R167" s="12"/>
      <c r="S167" s="12"/>
      <c r="U167" s="97"/>
      <c r="AC167" s="97"/>
      <c r="AD167" s="97"/>
      <c r="AE167" s="97"/>
      <c r="AF167" s="97"/>
      <c r="AG167" s="97"/>
      <c r="AH167" s="97"/>
      <c r="AI167" s="97"/>
      <c r="AJ167" s="97"/>
      <c r="AX167" s="107"/>
      <c r="AY167" s="107"/>
      <c r="AZ167" s="107"/>
      <c r="BA167" s="107"/>
      <c r="BB167" s="107"/>
      <c r="BC167" s="107"/>
    </row>
    <row r="168" spans="1:55" x14ac:dyDescent="0.2">
      <c r="A168" s="97"/>
      <c r="B168" s="97"/>
      <c r="C168" s="97"/>
      <c r="D168" s="97"/>
      <c r="E168" s="97"/>
      <c r="F168" s="97"/>
      <c r="G168" s="97"/>
      <c r="H168" s="97"/>
      <c r="I168" s="97"/>
      <c r="J168" s="97"/>
      <c r="K168" s="97"/>
      <c r="L168" s="97"/>
      <c r="M168" s="97"/>
      <c r="N168" s="97"/>
      <c r="O168" s="97"/>
      <c r="P168" s="97"/>
      <c r="Q168" s="97"/>
      <c r="R168" s="12"/>
      <c r="S168" s="12"/>
      <c r="U168" s="97"/>
      <c r="AC168" s="97"/>
      <c r="AD168" s="97"/>
      <c r="AE168" s="97"/>
      <c r="AF168" s="97"/>
      <c r="AG168" s="97"/>
      <c r="AH168" s="97"/>
      <c r="AI168" s="97"/>
      <c r="AJ168" s="97"/>
      <c r="AX168" s="107"/>
      <c r="AY168" s="107"/>
      <c r="AZ168" s="107"/>
      <c r="BA168" s="107"/>
      <c r="BB168" s="107"/>
      <c r="BC168" s="107"/>
    </row>
    <row r="169" spans="1:55" x14ac:dyDescent="0.2">
      <c r="A169" s="97"/>
      <c r="B169" s="97"/>
      <c r="C169" s="97"/>
      <c r="D169" s="97"/>
      <c r="E169" s="97"/>
      <c r="F169" s="97"/>
      <c r="G169" s="97"/>
      <c r="H169" s="97"/>
      <c r="I169" s="97"/>
      <c r="J169" s="97"/>
      <c r="K169" s="97"/>
      <c r="L169" s="97"/>
      <c r="M169" s="97"/>
      <c r="N169" s="97"/>
      <c r="O169" s="97"/>
      <c r="P169" s="97"/>
      <c r="Q169" s="97"/>
      <c r="R169" s="12"/>
      <c r="S169" s="12"/>
      <c r="U169" s="97"/>
      <c r="AC169" s="97"/>
      <c r="AD169" s="97"/>
      <c r="AE169" s="97"/>
      <c r="AF169" s="97"/>
      <c r="AG169" s="97"/>
      <c r="AH169" s="97"/>
      <c r="AI169" s="97"/>
      <c r="AJ169" s="97"/>
      <c r="AX169" s="107"/>
      <c r="AY169" s="107"/>
      <c r="AZ169" s="107"/>
      <c r="BA169" s="107"/>
      <c r="BB169" s="107"/>
      <c r="BC169" s="107"/>
    </row>
    <row r="170" spans="1:55" x14ac:dyDescent="0.2">
      <c r="A170" s="97"/>
      <c r="B170" s="97"/>
      <c r="C170" s="97"/>
      <c r="D170" s="97"/>
      <c r="E170" s="97"/>
      <c r="F170" s="97"/>
      <c r="G170" s="97"/>
      <c r="H170" s="97"/>
      <c r="I170" s="97"/>
      <c r="J170" s="97"/>
      <c r="K170" s="97"/>
      <c r="L170" s="97"/>
      <c r="M170" s="97"/>
      <c r="N170" s="97"/>
      <c r="O170" s="97"/>
      <c r="P170" s="97"/>
      <c r="Q170" s="97"/>
      <c r="R170" s="12"/>
      <c r="S170" s="12"/>
      <c r="U170" s="97"/>
      <c r="AC170" s="97"/>
      <c r="AD170" s="97"/>
      <c r="AE170" s="97"/>
      <c r="AF170" s="97"/>
      <c r="AG170" s="97"/>
      <c r="AH170" s="97"/>
      <c r="AI170" s="97"/>
      <c r="AJ170" s="97"/>
      <c r="AX170" s="107"/>
      <c r="AY170" s="107"/>
      <c r="AZ170" s="107"/>
      <c r="BA170" s="107"/>
      <c r="BB170" s="107"/>
      <c r="BC170" s="107"/>
    </row>
    <row r="171" spans="1:55" x14ac:dyDescent="0.2">
      <c r="A171" s="97"/>
      <c r="B171" s="97"/>
      <c r="C171" s="97"/>
      <c r="D171" s="97"/>
      <c r="E171" s="97"/>
      <c r="F171" s="97"/>
      <c r="G171" s="97"/>
      <c r="H171" s="97"/>
      <c r="I171" s="97"/>
      <c r="J171" s="97"/>
      <c r="K171" s="97"/>
      <c r="L171" s="97"/>
      <c r="M171" s="97"/>
      <c r="N171" s="97"/>
      <c r="O171" s="97"/>
      <c r="P171" s="97"/>
      <c r="Q171" s="97"/>
      <c r="R171" s="12"/>
      <c r="S171" s="12"/>
      <c r="U171" s="97"/>
      <c r="AC171" s="97"/>
      <c r="AD171" s="97"/>
      <c r="AE171" s="97"/>
      <c r="AF171" s="97"/>
      <c r="AG171" s="97"/>
      <c r="AH171" s="97"/>
      <c r="AI171" s="97"/>
      <c r="AJ171" s="97"/>
      <c r="AX171" s="107"/>
      <c r="AY171" s="107"/>
      <c r="AZ171" s="107"/>
      <c r="BA171" s="107"/>
      <c r="BB171" s="107"/>
      <c r="BC171" s="107"/>
    </row>
    <row r="172" spans="1:55" x14ac:dyDescent="0.2">
      <c r="A172" s="97"/>
      <c r="B172" s="97"/>
      <c r="C172" s="97"/>
      <c r="D172" s="97"/>
      <c r="E172" s="97"/>
      <c r="F172" s="97"/>
      <c r="G172" s="97"/>
      <c r="H172" s="97"/>
      <c r="I172" s="97"/>
      <c r="J172" s="97"/>
      <c r="K172" s="97"/>
      <c r="L172" s="97"/>
      <c r="M172" s="97"/>
      <c r="N172" s="97"/>
      <c r="O172" s="97"/>
      <c r="P172" s="97"/>
      <c r="Q172" s="97"/>
      <c r="R172" s="12"/>
      <c r="S172" s="12"/>
      <c r="U172" s="97"/>
      <c r="AC172" s="97"/>
      <c r="AD172" s="97"/>
      <c r="AE172" s="97"/>
      <c r="AF172" s="97"/>
      <c r="AG172" s="97"/>
      <c r="AH172" s="97"/>
      <c r="AI172" s="97"/>
      <c r="AJ172" s="97"/>
      <c r="AX172" s="107"/>
      <c r="AY172" s="107"/>
      <c r="AZ172" s="107"/>
      <c r="BA172" s="107"/>
      <c r="BB172" s="107"/>
      <c r="BC172" s="107"/>
    </row>
    <row r="173" spans="1:55" x14ac:dyDescent="0.2">
      <c r="A173" s="97"/>
      <c r="B173" s="97"/>
      <c r="C173" s="97"/>
      <c r="D173" s="97"/>
      <c r="E173" s="97"/>
      <c r="F173" s="97"/>
      <c r="G173" s="97"/>
      <c r="H173" s="97"/>
      <c r="I173" s="97"/>
      <c r="J173" s="97"/>
      <c r="K173" s="97"/>
      <c r="L173" s="97"/>
      <c r="M173" s="97"/>
      <c r="N173" s="97"/>
      <c r="O173" s="97"/>
      <c r="P173" s="97"/>
      <c r="Q173" s="97"/>
      <c r="R173" s="12"/>
      <c r="S173" s="12"/>
      <c r="U173" s="97"/>
      <c r="AC173" s="97"/>
      <c r="AD173" s="97"/>
      <c r="AE173" s="97"/>
      <c r="AF173" s="97"/>
      <c r="AG173" s="97"/>
      <c r="AH173" s="97"/>
      <c r="AI173" s="97"/>
      <c r="AJ173" s="97"/>
      <c r="AX173" s="107"/>
      <c r="AY173" s="107"/>
      <c r="AZ173" s="107"/>
      <c r="BA173" s="107"/>
      <c r="BB173" s="107"/>
      <c r="BC173" s="107"/>
    </row>
    <row r="174" spans="1:55" x14ac:dyDescent="0.2">
      <c r="A174" s="97"/>
      <c r="B174" s="97"/>
      <c r="C174" s="97"/>
      <c r="D174" s="97"/>
      <c r="E174" s="97"/>
      <c r="F174" s="97"/>
      <c r="G174" s="97"/>
      <c r="H174" s="97"/>
      <c r="I174" s="97"/>
      <c r="J174" s="97"/>
      <c r="K174" s="97"/>
      <c r="L174" s="97"/>
      <c r="M174" s="97"/>
      <c r="N174" s="97"/>
      <c r="O174" s="97"/>
      <c r="P174" s="97"/>
      <c r="Q174" s="97"/>
      <c r="R174" s="12"/>
      <c r="S174" s="12"/>
      <c r="U174" s="97"/>
      <c r="AC174" s="97"/>
      <c r="AD174" s="97"/>
      <c r="AE174" s="97"/>
      <c r="AF174" s="97"/>
      <c r="AG174" s="97"/>
      <c r="AH174" s="97"/>
      <c r="AI174" s="97"/>
      <c r="AJ174" s="97"/>
      <c r="AX174" s="107"/>
      <c r="AY174" s="107"/>
      <c r="AZ174" s="107"/>
      <c r="BA174" s="107"/>
      <c r="BB174" s="107"/>
      <c r="BC174" s="107"/>
    </row>
    <row r="175" spans="1:55" x14ac:dyDescent="0.2">
      <c r="A175" s="97"/>
      <c r="B175" s="97"/>
      <c r="C175" s="97"/>
      <c r="D175" s="97"/>
      <c r="E175" s="97"/>
      <c r="F175" s="97"/>
      <c r="G175" s="97"/>
      <c r="H175" s="97"/>
      <c r="I175" s="97"/>
      <c r="J175" s="97"/>
      <c r="K175" s="97"/>
      <c r="L175" s="97"/>
      <c r="M175" s="97"/>
      <c r="N175" s="97"/>
      <c r="O175" s="97"/>
      <c r="P175" s="97"/>
      <c r="Q175" s="97"/>
      <c r="R175" s="12"/>
      <c r="S175" s="12"/>
      <c r="AD175" s="97"/>
      <c r="AE175" s="97"/>
      <c r="AF175" s="97"/>
      <c r="AG175" s="97"/>
      <c r="AH175" s="97"/>
      <c r="AI175" s="97"/>
      <c r="AJ175" s="97"/>
      <c r="AX175" s="107"/>
      <c r="AY175" s="107"/>
      <c r="AZ175" s="107"/>
      <c r="BA175" s="107"/>
      <c r="BB175" s="107"/>
      <c r="BC175" s="107"/>
    </row>
    <row r="176" spans="1:55" x14ac:dyDescent="0.2">
      <c r="A176" s="97"/>
      <c r="B176" s="97"/>
      <c r="C176" s="97"/>
      <c r="D176" s="97"/>
      <c r="E176" s="97"/>
      <c r="F176" s="97"/>
      <c r="G176" s="97"/>
      <c r="H176" s="97"/>
      <c r="I176" s="97"/>
      <c r="J176" s="97"/>
      <c r="K176" s="97"/>
      <c r="L176" s="97"/>
      <c r="M176" s="97"/>
      <c r="N176" s="97"/>
      <c r="O176" s="97"/>
      <c r="P176" s="97"/>
      <c r="Q176" s="97"/>
      <c r="R176" s="12"/>
      <c r="S176" s="12"/>
      <c r="AD176" s="97"/>
      <c r="AE176" s="97"/>
      <c r="AF176" s="97"/>
      <c r="AG176" s="97"/>
      <c r="AH176" s="97"/>
      <c r="AI176" s="97"/>
      <c r="AJ176" s="97"/>
      <c r="AX176" s="107"/>
      <c r="AY176" s="107"/>
      <c r="AZ176" s="107"/>
      <c r="BA176" s="107"/>
      <c r="BB176" s="107"/>
      <c r="BC176" s="107"/>
    </row>
    <row r="177" spans="1:55" x14ac:dyDescent="0.2">
      <c r="A177" s="97"/>
      <c r="B177" s="97"/>
      <c r="C177" s="97"/>
      <c r="D177" s="97"/>
      <c r="E177" s="97"/>
      <c r="F177" s="97"/>
      <c r="G177" s="97"/>
      <c r="H177" s="97"/>
      <c r="I177" s="97"/>
      <c r="J177" s="97"/>
      <c r="K177" s="97"/>
      <c r="L177" s="97"/>
      <c r="M177" s="97"/>
      <c r="N177" s="97"/>
      <c r="O177" s="97"/>
      <c r="P177" s="97"/>
      <c r="Q177" s="97"/>
      <c r="R177" s="12"/>
      <c r="S177" s="12"/>
      <c r="AD177" s="97"/>
      <c r="AE177" s="97"/>
      <c r="AF177" s="97"/>
      <c r="AG177" s="97"/>
      <c r="AH177" s="97"/>
      <c r="AI177" s="97"/>
      <c r="AJ177" s="97"/>
      <c r="AX177" s="107"/>
      <c r="AY177" s="107"/>
      <c r="AZ177" s="107"/>
      <c r="BA177" s="107"/>
      <c r="BB177" s="107"/>
      <c r="BC177" s="107"/>
    </row>
    <row r="178" spans="1:55" x14ac:dyDescent="0.2">
      <c r="A178" s="97"/>
      <c r="B178" s="97"/>
      <c r="C178" s="97"/>
      <c r="D178" s="97"/>
      <c r="E178" s="97"/>
      <c r="F178" s="97"/>
      <c r="G178" s="97"/>
      <c r="H178" s="97"/>
      <c r="I178" s="97"/>
      <c r="J178" s="97"/>
      <c r="K178" s="97"/>
      <c r="L178" s="97"/>
      <c r="M178" s="97"/>
      <c r="N178" s="97"/>
      <c r="O178" s="97"/>
      <c r="P178" s="97"/>
      <c r="Q178" s="97"/>
      <c r="R178" s="12"/>
      <c r="S178" s="12"/>
      <c r="AD178" s="97"/>
      <c r="AE178" s="97"/>
      <c r="AF178" s="97"/>
      <c r="AG178" s="97"/>
      <c r="AH178" s="97"/>
      <c r="AI178" s="97"/>
      <c r="AJ178" s="97"/>
      <c r="AX178" s="107"/>
      <c r="AY178" s="107"/>
      <c r="AZ178" s="107"/>
      <c r="BA178" s="107"/>
      <c r="BB178" s="107"/>
      <c r="BC178" s="107"/>
    </row>
    <row r="179" spans="1:55" x14ac:dyDescent="0.2">
      <c r="A179" s="97"/>
      <c r="B179" s="97"/>
      <c r="C179" s="97"/>
      <c r="D179" s="97"/>
      <c r="E179" s="97"/>
      <c r="F179" s="97"/>
      <c r="G179" s="97"/>
      <c r="H179" s="97"/>
      <c r="I179" s="97"/>
      <c r="J179" s="97"/>
      <c r="K179" s="97"/>
      <c r="L179" s="97"/>
      <c r="M179" s="97"/>
      <c r="N179" s="97"/>
      <c r="O179" s="97"/>
      <c r="P179" s="97"/>
      <c r="Q179" s="97"/>
      <c r="R179" s="12"/>
      <c r="S179" s="12"/>
      <c r="AD179" s="97"/>
      <c r="AE179" s="97"/>
      <c r="AF179" s="97"/>
      <c r="AG179" s="97"/>
      <c r="AH179" s="97"/>
      <c r="AI179" s="97"/>
      <c r="AJ179" s="97"/>
      <c r="AX179" s="107"/>
      <c r="AY179" s="107"/>
      <c r="AZ179" s="107"/>
      <c r="BA179" s="107"/>
      <c r="BB179" s="107"/>
      <c r="BC179" s="107"/>
    </row>
    <row r="180" spans="1:55" x14ac:dyDescent="0.2">
      <c r="A180" s="97"/>
      <c r="B180" s="97"/>
      <c r="C180" s="97"/>
      <c r="D180" s="97"/>
      <c r="E180" s="97"/>
      <c r="F180" s="97"/>
      <c r="G180" s="97"/>
      <c r="H180" s="97"/>
      <c r="I180" s="97"/>
      <c r="J180" s="97"/>
      <c r="K180" s="97"/>
      <c r="L180" s="97"/>
      <c r="M180" s="97"/>
      <c r="N180" s="97"/>
      <c r="O180" s="97"/>
      <c r="P180" s="97"/>
      <c r="Q180" s="97"/>
      <c r="R180" s="12"/>
      <c r="S180" s="12"/>
      <c r="AD180" s="97"/>
      <c r="AE180" s="97"/>
      <c r="AF180" s="97"/>
      <c r="AG180" s="97"/>
      <c r="AH180" s="97"/>
      <c r="AI180" s="97"/>
      <c r="AJ180" s="97"/>
      <c r="AX180" s="107"/>
      <c r="AY180" s="107"/>
      <c r="AZ180" s="107"/>
      <c r="BA180" s="107"/>
      <c r="BB180" s="107"/>
      <c r="BC180" s="107"/>
    </row>
    <row r="181" spans="1:55" x14ac:dyDescent="0.2">
      <c r="A181" s="97"/>
      <c r="B181" s="97"/>
      <c r="C181" s="97"/>
      <c r="D181" s="97"/>
      <c r="E181" s="97"/>
      <c r="F181" s="97"/>
      <c r="G181" s="97"/>
      <c r="H181" s="97"/>
      <c r="I181" s="97"/>
      <c r="J181" s="97"/>
      <c r="K181" s="97"/>
      <c r="L181" s="97"/>
      <c r="M181" s="97"/>
      <c r="N181" s="97"/>
      <c r="O181" s="97"/>
      <c r="P181" s="97"/>
      <c r="Q181" s="97"/>
      <c r="R181" s="12"/>
      <c r="S181" s="12"/>
      <c r="AD181" s="97"/>
      <c r="AE181" s="97"/>
      <c r="AF181" s="97"/>
      <c r="AG181" s="97"/>
      <c r="AH181" s="97"/>
      <c r="AI181" s="97"/>
      <c r="AJ181" s="97"/>
      <c r="AX181" s="107"/>
      <c r="AY181" s="107"/>
      <c r="AZ181" s="107"/>
      <c r="BA181" s="107"/>
      <c r="BB181" s="107"/>
      <c r="BC181" s="107"/>
    </row>
    <row r="182" spans="1:55" x14ac:dyDescent="0.2">
      <c r="A182" s="97"/>
      <c r="B182" s="97"/>
      <c r="C182" s="97"/>
      <c r="D182" s="97"/>
      <c r="E182" s="97"/>
      <c r="F182" s="97"/>
      <c r="G182" s="97"/>
      <c r="H182" s="97"/>
      <c r="I182" s="97"/>
      <c r="J182" s="97"/>
      <c r="K182" s="97"/>
      <c r="L182" s="97"/>
      <c r="M182" s="97"/>
      <c r="N182" s="97"/>
      <c r="O182" s="97"/>
      <c r="P182" s="97"/>
      <c r="Q182" s="97"/>
      <c r="R182" s="12"/>
      <c r="S182" s="12"/>
      <c r="AD182" s="97"/>
      <c r="AE182" s="97"/>
      <c r="AF182" s="97"/>
      <c r="AG182" s="97"/>
      <c r="AH182" s="97"/>
      <c r="AI182" s="97"/>
      <c r="AJ182" s="97"/>
      <c r="AX182" s="107"/>
      <c r="AY182" s="107"/>
      <c r="AZ182" s="107"/>
      <c r="BA182" s="107"/>
      <c r="BB182" s="107"/>
      <c r="BC182" s="107"/>
    </row>
    <row r="183" spans="1:55" x14ac:dyDescent="0.2">
      <c r="A183" s="97"/>
      <c r="B183" s="97"/>
      <c r="C183" s="97"/>
      <c r="D183" s="97"/>
      <c r="E183" s="97"/>
      <c r="F183" s="97"/>
      <c r="G183" s="97"/>
      <c r="H183" s="97"/>
      <c r="I183" s="97"/>
      <c r="J183" s="97"/>
      <c r="K183" s="97"/>
      <c r="L183" s="97"/>
      <c r="M183" s="97"/>
      <c r="N183" s="97"/>
      <c r="O183" s="97"/>
      <c r="P183" s="97"/>
      <c r="Q183" s="97"/>
      <c r="R183" s="12"/>
      <c r="S183" s="12"/>
      <c r="AD183" s="97"/>
      <c r="AE183" s="97"/>
      <c r="AF183" s="97"/>
      <c r="AG183" s="97"/>
      <c r="AH183" s="97"/>
      <c r="AI183" s="97"/>
      <c r="AJ183" s="97"/>
      <c r="AX183" s="107"/>
      <c r="AY183" s="107"/>
      <c r="AZ183" s="107"/>
      <c r="BA183" s="107"/>
      <c r="BB183" s="107"/>
      <c r="BC183" s="107"/>
    </row>
    <row r="184" spans="1:55" x14ac:dyDescent="0.2">
      <c r="A184" s="97"/>
      <c r="B184" s="97"/>
      <c r="C184" s="97"/>
      <c r="D184" s="97"/>
      <c r="E184" s="97"/>
      <c r="F184" s="97"/>
      <c r="G184" s="97"/>
      <c r="H184" s="97"/>
      <c r="I184" s="97"/>
      <c r="J184" s="97"/>
      <c r="K184" s="97"/>
      <c r="L184" s="97"/>
      <c r="M184" s="97"/>
      <c r="N184" s="97"/>
      <c r="O184" s="97"/>
      <c r="P184" s="97"/>
      <c r="Q184" s="97"/>
      <c r="R184" s="12"/>
      <c r="S184" s="12"/>
      <c r="AD184" s="97"/>
      <c r="AE184" s="97"/>
      <c r="AF184" s="97"/>
      <c r="AG184" s="97"/>
      <c r="AH184" s="97"/>
      <c r="AI184" s="97"/>
      <c r="AJ184" s="97"/>
      <c r="AX184" s="107"/>
      <c r="AY184" s="107"/>
      <c r="AZ184" s="107"/>
      <c r="BA184" s="107"/>
      <c r="BB184" s="107"/>
      <c r="BC184" s="107"/>
    </row>
    <row r="185" spans="1:55" x14ac:dyDescent="0.2">
      <c r="A185" s="97"/>
      <c r="B185" s="97"/>
      <c r="C185" s="97"/>
      <c r="D185" s="97"/>
      <c r="E185" s="97"/>
      <c r="F185" s="97"/>
      <c r="G185" s="97"/>
      <c r="H185" s="97"/>
      <c r="I185" s="97"/>
      <c r="J185" s="97"/>
      <c r="K185" s="97"/>
      <c r="L185" s="97"/>
      <c r="M185" s="97"/>
      <c r="N185" s="97"/>
      <c r="O185" s="97"/>
      <c r="P185" s="97"/>
      <c r="Q185" s="97"/>
      <c r="R185" s="12"/>
      <c r="S185" s="12"/>
      <c r="AD185" s="97"/>
      <c r="AE185" s="97"/>
      <c r="AF185" s="97"/>
      <c r="AG185" s="97"/>
      <c r="AH185" s="97"/>
      <c r="AI185" s="97"/>
      <c r="AJ185" s="97"/>
      <c r="AX185" s="107"/>
      <c r="AY185" s="107"/>
      <c r="AZ185" s="107"/>
      <c r="BA185" s="107"/>
      <c r="BB185" s="107"/>
      <c r="BC185" s="107"/>
    </row>
    <row r="186" spans="1:55" x14ac:dyDescent="0.2">
      <c r="A186" s="97"/>
      <c r="B186" s="97"/>
      <c r="C186" s="97"/>
      <c r="D186" s="97"/>
      <c r="E186" s="97"/>
      <c r="F186" s="97"/>
      <c r="G186" s="97"/>
      <c r="H186" s="97"/>
      <c r="I186" s="97"/>
      <c r="J186" s="97"/>
      <c r="K186" s="97"/>
      <c r="L186" s="97"/>
      <c r="M186" s="97"/>
      <c r="N186" s="97"/>
      <c r="O186" s="97"/>
      <c r="P186" s="97"/>
      <c r="Q186" s="97"/>
      <c r="R186" s="12"/>
      <c r="S186" s="12"/>
      <c r="AD186" s="97"/>
      <c r="AE186" s="97"/>
      <c r="AF186" s="97"/>
      <c r="AG186" s="97"/>
      <c r="AH186" s="97"/>
      <c r="AI186" s="97"/>
      <c r="AJ186" s="97"/>
      <c r="AX186" s="107"/>
      <c r="AY186" s="107"/>
      <c r="AZ186" s="107"/>
      <c r="BA186" s="107"/>
      <c r="BB186" s="107"/>
      <c r="BC186" s="107"/>
    </row>
  </sheetData>
  <mergeCells count="24">
    <mergeCell ref="A1:E1"/>
    <mergeCell ref="A2:E2"/>
    <mergeCell ref="F2:G2"/>
    <mergeCell ref="R2:S2"/>
    <mergeCell ref="G3:I3"/>
    <mergeCell ref="M4:N4"/>
    <mergeCell ref="O4:P4"/>
    <mergeCell ref="A5:C5"/>
    <mergeCell ref="E5:F5"/>
    <mergeCell ref="G5:H5"/>
    <mergeCell ref="I5:J5"/>
    <mergeCell ref="K5:L5"/>
    <mergeCell ref="M5:N5"/>
    <mergeCell ref="O5:P5"/>
    <mergeCell ref="A4:C4"/>
    <mergeCell ref="E4:F4"/>
    <mergeCell ref="G4:H4"/>
    <mergeCell ref="I4:J4"/>
    <mergeCell ref="K4:L4"/>
    <mergeCell ref="Q5:Q6"/>
    <mergeCell ref="R5:S5"/>
    <mergeCell ref="E6:P6"/>
    <mergeCell ref="R6:S7"/>
    <mergeCell ref="R35:S36"/>
  </mergeCells>
  <conditionalFormatting sqref="E7:E107 G8:G107 I8:I107 K8:K107 M8:M107 O8:O107">
    <cfRule type="expression" dxfId="44" priority="11">
      <formula>$E$7="Antal"</formula>
    </cfRule>
  </conditionalFormatting>
  <conditionalFormatting sqref="G7">
    <cfRule type="expression" dxfId="43" priority="10">
      <formula>$E$7="Antal"</formula>
    </cfRule>
  </conditionalFormatting>
  <conditionalFormatting sqref="I7">
    <cfRule type="expression" dxfId="42" priority="9">
      <formula>$E$7="Antal"</formula>
    </cfRule>
  </conditionalFormatting>
  <conditionalFormatting sqref="K7">
    <cfRule type="expression" dxfId="41" priority="8">
      <formula>$E$7="Antal"</formula>
    </cfRule>
  </conditionalFormatting>
  <conditionalFormatting sqref="M7">
    <cfRule type="expression" dxfId="40" priority="7">
      <formula>$E$7="Antal"</formula>
    </cfRule>
  </conditionalFormatting>
  <conditionalFormatting sqref="O7">
    <cfRule type="expression" dxfId="39" priority="6">
      <formula>$E$7="Antal"</formula>
    </cfRule>
  </conditionalFormatting>
  <conditionalFormatting sqref="AX8:AX27">
    <cfRule type="containsErrors" dxfId="38" priority="4">
      <formula>ISERROR(AX8)</formula>
    </cfRule>
  </conditionalFormatting>
  <conditionalFormatting sqref="AX7:AX27">
    <cfRule type="expression" dxfId="37" priority="3">
      <formula>IF(AX$7=0,1,0)</formula>
    </cfRule>
  </conditionalFormatting>
  <conditionalFormatting sqref="AY8:BC27">
    <cfRule type="containsErrors" dxfId="36" priority="2">
      <formula>ISERROR(AY8)</formula>
    </cfRule>
  </conditionalFormatting>
  <conditionalFormatting sqref="AY7:BC27">
    <cfRule type="expression" dxfId="35" priority="1">
      <formula>IF(AY$7=0,1,0)</formula>
    </cfRule>
  </conditionalFormatting>
  <dataValidations count="3">
    <dataValidation type="list" allowBlank="1" showInputMessage="1" showErrorMessage="1" sqref="WUE982953:WUK982953 HS65449:HY65449 RO65449:RU65449 ABK65449:ABQ65449 ALG65449:ALM65449 AVC65449:AVI65449 BEY65449:BFE65449 BOU65449:BPA65449 BYQ65449:BYW65449 CIM65449:CIS65449 CSI65449:CSO65449 DCE65449:DCK65449 DMA65449:DMG65449 DVW65449:DWC65449 EFS65449:EFY65449 EPO65449:EPU65449 EZK65449:EZQ65449 FJG65449:FJM65449 FTC65449:FTI65449 GCY65449:GDE65449 GMU65449:GNA65449 GWQ65449:GWW65449 HGM65449:HGS65449 HQI65449:HQO65449 IAE65449:IAK65449 IKA65449:IKG65449 ITW65449:IUC65449 JDS65449:JDY65449 JNO65449:JNU65449 JXK65449:JXQ65449 KHG65449:KHM65449 KRC65449:KRI65449 LAY65449:LBE65449 LKU65449:LLA65449 LUQ65449:LUW65449 MEM65449:MES65449 MOI65449:MOO65449 MYE65449:MYK65449 NIA65449:NIG65449 NRW65449:NSC65449 OBS65449:OBY65449 OLO65449:OLU65449 OVK65449:OVQ65449 PFG65449:PFM65449 PPC65449:PPI65449 PYY65449:PZE65449 QIU65449:QJA65449 QSQ65449:QSW65449 RCM65449:RCS65449 RMI65449:RMO65449 RWE65449:RWK65449 SGA65449:SGG65449 SPW65449:SQC65449 SZS65449:SZY65449 TJO65449:TJU65449 TTK65449:TTQ65449 UDG65449:UDM65449 UNC65449:UNI65449 UWY65449:UXE65449 VGU65449:VHA65449 VQQ65449:VQW65449 WAM65449:WAS65449 WKI65449:WKO65449 WUE65449:WUK65449 HS130985:HY130985 RO130985:RU130985 ABK130985:ABQ130985 ALG130985:ALM130985 AVC130985:AVI130985 BEY130985:BFE130985 BOU130985:BPA130985 BYQ130985:BYW130985 CIM130985:CIS130985 CSI130985:CSO130985 DCE130985:DCK130985 DMA130985:DMG130985 DVW130985:DWC130985 EFS130985:EFY130985 EPO130985:EPU130985 EZK130985:EZQ130985 FJG130985:FJM130985 FTC130985:FTI130985 GCY130985:GDE130985 GMU130985:GNA130985 GWQ130985:GWW130985 HGM130985:HGS130985 HQI130985:HQO130985 IAE130985:IAK130985 IKA130985:IKG130985 ITW130985:IUC130985 JDS130985:JDY130985 JNO130985:JNU130985 JXK130985:JXQ130985 KHG130985:KHM130985 KRC130985:KRI130985 LAY130985:LBE130985 LKU130985:LLA130985 LUQ130985:LUW130985 MEM130985:MES130985 MOI130985:MOO130985 MYE130985:MYK130985 NIA130985:NIG130985 NRW130985:NSC130985 OBS130985:OBY130985 OLO130985:OLU130985 OVK130985:OVQ130985 PFG130985:PFM130985 PPC130985:PPI130985 PYY130985:PZE130985 QIU130985:QJA130985 QSQ130985:QSW130985 RCM130985:RCS130985 RMI130985:RMO130985 RWE130985:RWK130985 SGA130985:SGG130985 SPW130985:SQC130985 SZS130985:SZY130985 TJO130985:TJU130985 TTK130985:TTQ130985 UDG130985:UDM130985 UNC130985:UNI130985 UWY130985:UXE130985 VGU130985:VHA130985 VQQ130985:VQW130985 WAM130985:WAS130985 WKI130985:WKO130985 WUE130985:WUK130985 HS196521:HY196521 RO196521:RU196521 ABK196521:ABQ196521 ALG196521:ALM196521 AVC196521:AVI196521 BEY196521:BFE196521 BOU196521:BPA196521 BYQ196521:BYW196521 CIM196521:CIS196521 CSI196521:CSO196521 DCE196521:DCK196521 DMA196521:DMG196521 DVW196521:DWC196521 EFS196521:EFY196521 EPO196521:EPU196521 EZK196521:EZQ196521 FJG196521:FJM196521 FTC196521:FTI196521 GCY196521:GDE196521 GMU196521:GNA196521 GWQ196521:GWW196521 HGM196521:HGS196521 HQI196521:HQO196521 IAE196521:IAK196521 IKA196521:IKG196521 ITW196521:IUC196521 JDS196521:JDY196521 JNO196521:JNU196521 JXK196521:JXQ196521 KHG196521:KHM196521 KRC196521:KRI196521 LAY196521:LBE196521 LKU196521:LLA196521 LUQ196521:LUW196521 MEM196521:MES196521 MOI196521:MOO196521 MYE196521:MYK196521 NIA196521:NIG196521 NRW196521:NSC196521 OBS196521:OBY196521 OLO196521:OLU196521 OVK196521:OVQ196521 PFG196521:PFM196521 PPC196521:PPI196521 PYY196521:PZE196521 QIU196521:QJA196521 QSQ196521:QSW196521 RCM196521:RCS196521 RMI196521:RMO196521 RWE196521:RWK196521 SGA196521:SGG196521 SPW196521:SQC196521 SZS196521:SZY196521 TJO196521:TJU196521 TTK196521:TTQ196521 UDG196521:UDM196521 UNC196521:UNI196521 UWY196521:UXE196521 VGU196521:VHA196521 VQQ196521:VQW196521 WAM196521:WAS196521 WKI196521:WKO196521 WUE196521:WUK196521 HS262057:HY262057 RO262057:RU262057 ABK262057:ABQ262057 ALG262057:ALM262057 AVC262057:AVI262057 BEY262057:BFE262057 BOU262057:BPA262057 BYQ262057:BYW262057 CIM262057:CIS262057 CSI262057:CSO262057 DCE262057:DCK262057 DMA262057:DMG262057 DVW262057:DWC262057 EFS262057:EFY262057 EPO262057:EPU262057 EZK262057:EZQ262057 FJG262057:FJM262057 FTC262057:FTI262057 GCY262057:GDE262057 GMU262057:GNA262057 GWQ262057:GWW262057 HGM262057:HGS262057 HQI262057:HQO262057 IAE262057:IAK262057 IKA262057:IKG262057 ITW262057:IUC262057 JDS262057:JDY262057 JNO262057:JNU262057 JXK262057:JXQ262057 KHG262057:KHM262057 KRC262057:KRI262057 LAY262057:LBE262057 LKU262057:LLA262057 LUQ262057:LUW262057 MEM262057:MES262057 MOI262057:MOO262057 MYE262057:MYK262057 NIA262057:NIG262057 NRW262057:NSC262057 OBS262057:OBY262057 OLO262057:OLU262057 OVK262057:OVQ262057 PFG262057:PFM262057 PPC262057:PPI262057 PYY262057:PZE262057 QIU262057:QJA262057 QSQ262057:QSW262057 RCM262057:RCS262057 RMI262057:RMO262057 RWE262057:RWK262057 SGA262057:SGG262057 SPW262057:SQC262057 SZS262057:SZY262057 TJO262057:TJU262057 TTK262057:TTQ262057 UDG262057:UDM262057 UNC262057:UNI262057 UWY262057:UXE262057 VGU262057:VHA262057 VQQ262057:VQW262057 WAM262057:WAS262057 WKI262057:WKO262057 WUE262057:WUK262057 HS327593:HY327593 RO327593:RU327593 ABK327593:ABQ327593 ALG327593:ALM327593 AVC327593:AVI327593 BEY327593:BFE327593 BOU327593:BPA327593 BYQ327593:BYW327593 CIM327593:CIS327593 CSI327593:CSO327593 DCE327593:DCK327593 DMA327593:DMG327593 DVW327593:DWC327593 EFS327593:EFY327593 EPO327593:EPU327593 EZK327593:EZQ327593 FJG327593:FJM327593 FTC327593:FTI327593 GCY327593:GDE327593 GMU327593:GNA327593 GWQ327593:GWW327593 HGM327593:HGS327593 HQI327593:HQO327593 IAE327593:IAK327593 IKA327593:IKG327593 ITW327593:IUC327593 JDS327593:JDY327593 JNO327593:JNU327593 JXK327593:JXQ327593 KHG327593:KHM327593 KRC327593:KRI327593 LAY327593:LBE327593 LKU327593:LLA327593 LUQ327593:LUW327593 MEM327593:MES327593 MOI327593:MOO327593 MYE327593:MYK327593 NIA327593:NIG327593 NRW327593:NSC327593 OBS327593:OBY327593 OLO327593:OLU327593 OVK327593:OVQ327593 PFG327593:PFM327593 PPC327593:PPI327593 PYY327593:PZE327593 QIU327593:QJA327593 QSQ327593:QSW327593 RCM327593:RCS327593 RMI327593:RMO327593 RWE327593:RWK327593 SGA327593:SGG327593 SPW327593:SQC327593 SZS327593:SZY327593 TJO327593:TJU327593 TTK327593:TTQ327593 UDG327593:UDM327593 UNC327593:UNI327593 UWY327593:UXE327593 VGU327593:VHA327593 VQQ327593:VQW327593 WAM327593:WAS327593 WKI327593:WKO327593 WUE327593:WUK327593 HS393129:HY393129 RO393129:RU393129 ABK393129:ABQ393129 ALG393129:ALM393129 AVC393129:AVI393129 BEY393129:BFE393129 BOU393129:BPA393129 BYQ393129:BYW393129 CIM393129:CIS393129 CSI393129:CSO393129 DCE393129:DCK393129 DMA393129:DMG393129 DVW393129:DWC393129 EFS393129:EFY393129 EPO393129:EPU393129 EZK393129:EZQ393129 FJG393129:FJM393129 FTC393129:FTI393129 GCY393129:GDE393129 GMU393129:GNA393129 GWQ393129:GWW393129 HGM393129:HGS393129 HQI393129:HQO393129 IAE393129:IAK393129 IKA393129:IKG393129 ITW393129:IUC393129 JDS393129:JDY393129 JNO393129:JNU393129 JXK393129:JXQ393129 KHG393129:KHM393129 KRC393129:KRI393129 LAY393129:LBE393129 LKU393129:LLA393129 LUQ393129:LUW393129 MEM393129:MES393129 MOI393129:MOO393129 MYE393129:MYK393129 NIA393129:NIG393129 NRW393129:NSC393129 OBS393129:OBY393129 OLO393129:OLU393129 OVK393129:OVQ393129 PFG393129:PFM393129 PPC393129:PPI393129 PYY393129:PZE393129 QIU393129:QJA393129 QSQ393129:QSW393129 RCM393129:RCS393129 RMI393129:RMO393129 RWE393129:RWK393129 SGA393129:SGG393129 SPW393129:SQC393129 SZS393129:SZY393129 TJO393129:TJU393129 TTK393129:TTQ393129 UDG393129:UDM393129 UNC393129:UNI393129 UWY393129:UXE393129 VGU393129:VHA393129 VQQ393129:VQW393129 WAM393129:WAS393129 WKI393129:WKO393129 WUE393129:WUK393129 HS458665:HY458665 RO458665:RU458665 ABK458665:ABQ458665 ALG458665:ALM458665 AVC458665:AVI458665 BEY458665:BFE458665 BOU458665:BPA458665 BYQ458665:BYW458665 CIM458665:CIS458665 CSI458665:CSO458665 DCE458665:DCK458665 DMA458665:DMG458665 DVW458665:DWC458665 EFS458665:EFY458665 EPO458665:EPU458665 EZK458665:EZQ458665 FJG458665:FJM458665 FTC458665:FTI458665 GCY458665:GDE458665 GMU458665:GNA458665 GWQ458665:GWW458665 HGM458665:HGS458665 HQI458665:HQO458665 IAE458665:IAK458665 IKA458665:IKG458665 ITW458665:IUC458665 JDS458665:JDY458665 JNO458665:JNU458665 JXK458665:JXQ458665 KHG458665:KHM458665 KRC458665:KRI458665 LAY458665:LBE458665 LKU458665:LLA458665 LUQ458665:LUW458665 MEM458665:MES458665 MOI458665:MOO458665 MYE458665:MYK458665 NIA458665:NIG458665 NRW458665:NSC458665 OBS458665:OBY458665 OLO458665:OLU458665 OVK458665:OVQ458665 PFG458665:PFM458665 PPC458665:PPI458665 PYY458665:PZE458665 QIU458665:QJA458665 QSQ458665:QSW458665 RCM458665:RCS458665 RMI458665:RMO458665 RWE458665:RWK458665 SGA458665:SGG458665 SPW458665:SQC458665 SZS458665:SZY458665 TJO458665:TJU458665 TTK458665:TTQ458665 UDG458665:UDM458665 UNC458665:UNI458665 UWY458665:UXE458665 VGU458665:VHA458665 VQQ458665:VQW458665 WAM458665:WAS458665 WKI458665:WKO458665 WUE458665:WUK458665 HS524201:HY524201 RO524201:RU524201 ABK524201:ABQ524201 ALG524201:ALM524201 AVC524201:AVI524201 BEY524201:BFE524201 BOU524201:BPA524201 BYQ524201:BYW524201 CIM524201:CIS524201 CSI524201:CSO524201 DCE524201:DCK524201 DMA524201:DMG524201 DVW524201:DWC524201 EFS524201:EFY524201 EPO524201:EPU524201 EZK524201:EZQ524201 FJG524201:FJM524201 FTC524201:FTI524201 GCY524201:GDE524201 GMU524201:GNA524201 GWQ524201:GWW524201 HGM524201:HGS524201 HQI524201:HQO524201 IAE524201:IAK524201 IKA524201:IKG524201 ITW524201:IUC524201 JDS524201:JDY524201 JNO524201:JNU524201 JXK524201:JXQ524201 KHG524201:KHM524201 KRC524201:KRI524201 LAY524201:LBE524201 LKU524201:LLA524201 LUQ524201:LUW524201 MEM524201:MES524201 MOI524201:MOO524201 MYE524201:MYK524201 NIA524201:NIG524201 NRW524201:NSC524201 OBS524201:OBY524201 OLO524201:OLU524201 OVK524201:OVQ524201 PFG524201:PFM524201 PPC524201:PPI524201 PYY524201:PZE524201 QIU524201:QJA524201 QSQ524201:QSW524201 RCM524201:RCS524201 RMI524201:RMO524201 RWE524201:RWK524201 SGA524201:SGG524201 SPW524201:SQC524201 SZS524201:SZY524201 TJO524201:TJU524201 TTK524201:TTQ524201 UDG524201:UDM524201 UNC524201:UNI524201 UWY524201:UXE524201 VGU524201:VHA524201 VQQ524201:VQW524201 WAM524201:WAS524201 WKI524201:WKO524201 WUE524201:WUK524201 HS589737:HY589737 RO589737:RU589737 ABK589737:ABQ589737 ALG589737:ALM589737 AVC589737:AVI589737 BEY589737:BFE589737 BOU589737:BPA589737 BYQ589737:BYW589737 CIM589737:CIS589737 CSI589737:CSO589737 DCE589737:DCK589737 DMA589737:DMG589737 DVW589737:DWC589737 EFS589737:EFY589737 EPO589737:EPU589737 EZK589737:EZQ589737 FJG589737:FJM589737 FTC589737:FTI589737 GCY589737:GDE589737 GMU589737:GNA589737 GWQ589737:GWW589737 HGM589737:HGS589737 HQI589737:HQO589737 IAE589737:IAK589737 IKA589737:IKG589737 ITW589737:IUC589737 JDS589737:JDY589737 JNO589737:JNU589737 JXK589737:JXQ589737 KHG589737:KHM589737 KRC589737:KRI589737 LAY589737:LBE589737 LKU589737:LLA589737 LUQ589737:LUW589737 MEM589737:MES589737 MOI589737:MOO589737 MYE589737:MYK589737 NIA589737:NIG589737 NRW589737:NSC589737 OBS589737:OBY589737 OLO589737:OLU589737 OVK589737:OVQ589737 PFG589737:PFM589737 PPC589737:PPI589737 PYY589737:PZE589737 QIU589737:QJA589737 QSQ589737:QSW589737 RCM589737:RCS589737 RMI589737:RMO589737 RWE589737:RWK589737 SGA589737:SGG589737 SPW589737:SQC589737 SZS589737:SZY589737 TJO589737:TJU589737 TTK589737:TTQ589737 UDG589737:UDM589737 UNC589737:UNI589737 UWY589737:UXE589737 VGU589737:VHA589737 VQQ589737:VQW589737 WAM589737:WAS589737 WKI589737:WKO589737 WUE589737:WUK589737 HS655273:HY655273 RO655273:RU655273 ABK655273:ABQ655273 ALG655273:ALM655273 AVC655273:AVI655273 BEY655273:BFE655273 BOU655273:BPA655273 BYQ655273:BYW655273 CIM655273:CIS655273 CSI655273:CSO655273 DCE655273:DCK655273 DMA655273:DMG655273 DVW655273:DWC655273 EFS655273:EFY655273 EPO655273:EPU655273 EZK655273:EZQ655273 FJG655273:FJM655273 FTC655273:FTI655273 GCY655273:GDE655273 GMU655273:GNA655273 GWQ655273:GWW655273 HGM655273:HGS655273 HQI655273:HQO655273 IAE655273:IAK655273 IKA655273:IKG655273 ITW655273:IUC655273 JDS655273:JDY655273 JNO655273:JNU655273 JXK655273:JXQ655273 KHG655273:KHM655273 KRC655273:KRI655273 LAY655273:LBE655273 LKU655273:LLA655273 LUQ655273:LUW655273 MEM655273:MES655273 MOI655273:MOO655273 MYE655273:MYK655273 NIA655273:NIG655273 NRW655273:NSC655273 OBS655273:OBY655273 OLO655273:OLU655273 OVK655273:OVQ655273 PFG655273:PFM655273 PPC655273:PPI655273 PYY655273:PZE655273 QIU655273:QJA655273 QSQ655273:QSW655273 RCM655273:RCS655273 RMI655273:RMO655273 RWE655273:RWK655273 SGA655273:SGG655273 SPW655273:SQC655273 SZS655273:SZY655273 TJO655273:TJU655273 TTK655273:TTQ655273 UDG655273:UDM655273 UNC655273:UNI655273 UWY655273:UXE655273 VGU655273:VHA655273 VQQ655273:VQW655273 WAM655273:WAS655273 WKI655273:WKO655273 WUE655273:WUK655273 HS720809:HY720809 RO720809:RU720809 ABK720809:ABQ720809 ALG720809:ALM720809 AVC720809:AVI720809 BEY720809:BFE720809 BOU720809:BPA720809 BYQ720809:BYW720809 CIM720809:CIS720809 CSI720809:CSO720809 DCE720809:DCK720809 DMA720809:DMG720809 DVW720809:DWC720809 EFS720809:EFY720809 EPO720809:EPU720809 EZK720809:EZQ720809 FJG720809:FJM720809 FTC720809:FTI720809 GCY720809:GDE720809 GMU720809:GNA720809 GWQ720809:GWW720809 HGM720809:HGS720809 HQI720809:HQO720809 IAE720809:IAK720809 IKA720809:IKG720809 ITW720809:IUC720809 JDS720809:JDY720809 JNO720809:JNU720809 JXK720809:JXQ720809 KHG720809:KHM720809 KRC720809:KRI720809 LAY720809:LBE720809 LKU720809:LLA720809 LUQ720809:LUW720809 MEM720809:MES720809 MOI720809:MOO720809 MYE720809:MYK720809 NIA720809:NIG720809 NRW720809:NSC720809 OBS720809:OBY720809 OLO720809:OLU720809 OVK720809:OVQ720809 PFG720809:PFM720809 PPC720809:PPI720809 PYY720809:PZE720809 QIU720809:QJA720809 QSQ720809:QSW720809 RCM720809:RCS720809 RMI720809:RMO720809 RWE720809:RWK720809 SGA720809:SGG720809 SPW720809:SQC720809 SZS720809:SZY720809 TJO720809:TJU720809 TTK720809:TTQ720809 UDG720809:UDM720809 UNC720809:UNI720809 UWY720809:UXE720809 VGU720809:VHA720809 VQQ720809:VQW720809 WAM720809:WAS720809 WKI720809:WKO720809 WUE720809:WUK720809 HS786345:HY786345 RO786345:RU786345 ABK786345:ABQ786345 ALG786345:ALM786345 AVC786345:AVI786345 BEY786345:BFE786345 BOU786345:BPA786345 BYQ786345:BYW786345 CIM786345:CIS786345 CSI786345:CSO786345 DCE786345:DCK786345 DMA786345:DMG786345 DVW786345:DWC786345 EFS786345:EFY786345 EPO786345:EPU786345 EZK786345:EZQ786345 FJG786345:FJM786345 FTC786345:FTI786345 GCY786345:GDE786345 GMU786345:GNA786345 GWQ786345:GWW786345 HGM786345:HGS786345 HQI786345:HQO786345 IAE786345:IAK786345 IKA786345:IKG786345 ITW786345:IUC786345 JDS786345:JDY786345 JNO786345:JNU786345 JXK786345:JXQ786345 KHG786345:KHM786345 KRC786345:KRI786345 LAY786345:LBE786345 LKU786345:LLA786345 LUQ786345:LUW786345 MEM786345:MES786345 MOI786345:MOO786345 MYE786345:MYK786345 NIA786345:NIG786345 NRW786345:NSC786345 OBS786345:OBY786345 OLO786345:OLU786345 OVK786345:OVQ786345 PFG786345:PFM786345 PPC786345:PPI786345 PYY786345:PZE786345 QIU786345:QJA786345 QSQ786345:QSW786345 RCM786345:RCS786345 RMI786345:RMO786345 RWE786345:RWK786345 SGA786345:SGG786345 SPW786345:SQC786345 SZS786345:SZY786345 TJO786345:TJU786345 TTK786345:TTQ786345 UDG786345:UDM786345 UNC786345:UNI786345 UWY786345:UXE786345 VGU786345:VHA786345 VQQ786345:VQW786345 WAM786345:WAS786345 WKI786345:WKO786345 WUE786345:WUK786345 HS851881:HY851881 RO851881:RU851881 ABK851881:ABQ851881 ALG851881:ALM851881 AVC851881:AVI851881 BEY851881:BFE851881 BOU851881:BPA851881 BYQ851881:BYW851881 CIM851881:CIS851881 CSI851881:CSO851881 DCE851881:DCK851881 DMA851881:DMG851881 DVW851881:DWC851881 EFS851881:EFY851881 EPO851881:EPU851881 EZK851881:EZQ851881 FJG851881:FJM851881 FTC851881:FTI851881 GCY851881:GDE851881 GMU851881:GNA851881 GWQ851881:GWW851881 HGM851881:HGS851881 HQI851881:HQO851881 IAE851881:IAK851881 IKA851881:IKG851881 ITW851881:IUC851881 JDS851881:JDY851881 JNO851881:JNU851881 JXK851881:JXQ851881 KHG851881:KHM851881 KRC851881:KRI851881 LAY851881:LBE851881 LKU851881:LLA851881 LUQ851881:LUW851881 MEM851881:MES851881 MOI851881:MOO851881 MYE851881:MYK851881 NIA851881:NIG851881 NRW851881:NSC851881 OBS851881:OBY851881 OLO851881:OLU851881 OVK851881:OVQ851881 PFG851881:PFM851881 PPC851881:PPI851881 PYY851881:PZE851881 QIU851881:QJA851881 QSQ851881:QSW851881 RCM851881:RCS851881 RMI851881:RMO851881 RWE851881:RWK851881 SGA851881:SGG851881 SPW851881:SQC851881 SZS851881:SZY851881 TJO851881:TJU851881 TTK851881:TTQ851881 UDG851881:UDM851881 UNC851881:UNI851881 UWY851881:UXE851881 VGU851881:VHA851881 VQQ851881:VQW851881 WAM851881:WAS851881 WKI851881:WKO851881 WUE851881:WUK851881 HS917417:HY917417 RO917417:RU917417 ABK917417:ABQ917417 ALG917417:ALM917417 AVC917417:AVI917417 BEY917417:BFE917417 BOU917417:BPA917417 BYQ917417:BYW917417 CIM917417:CIS917417 CSI917417:CSO917417 DCE917417:DCK917417 DMA917417:DMG917417 DVW917417:DWC917417 EFS917417:EFY917417 EPO917417:EPU917417 EZK917417:EZQ917417 FJG917417:FJM917417 FTC917417:FTI917417 GCY917417:GDE917417 GMU917417:GNA917417 GWQ917417:GWW917417 HGM917417:HGS917417 HQI917417:HQO917417 IAE917417:IAK917417 IKA917417:IKG917417 ITW917417:IUC917417 JDS917417:JDY917417 JNO917417:JNU917417 JXK917417:JXQ917417 KHG917417:KHM917417 KRC917417:KRI917417 LAY917417:LBE917417 LKU917417:LLA917417 LUQ917417:LUW917417 MEM917417:MES917417 MOI917417:MOO917417 MYE917417:MYK917417 NIA917417:NIG917417 NRW917417:NSC917417 OBS917417:OBY917417 OLO917417:OLU917417 OVK917417:OVQ917417 PFG917417:PFM917417 PPC917417:PPI917417 PYY917417:PZE917417 QIU917417:QJA917417 QSQ917417:QSW917417 RCM917417:RCS917417 RMI917417:RMO917417 RWE917417:RWK917417 SGA917417:SGG917417 SPW917417:SQC917417 SZS917417:SZY917417 TJO917417:TJU917417 TTK917417:TTQ917417 UDG917417:UDM917417 UNC917417:UNI917417 UWY917417:UXE917417 VGU917417:VHA917417 VQQ917417:VQW917417 WAM917417:WAS917417 WKI917417:WKO917417 WUE917417:WUK917417 HS982953:HY982953 RO982953:RU982953 ABK982953:ABQ982953 ALG982953:ALM982953 AVC982953:AVI982953 BEY982953:BFE982953 BOU982953:BPA982953 BYQ982953:BYW982953 CIM982953:CIS982953 CSI982953:CSO982953 DCE982953:DCK982953 DMA982953:DMG982953 DVW982953:DWC982953 EFS982953:EFY982953 EPO982953:EPU982953 EZK982953:EZQ982953 FJG982953:FJM982953 FTC982953:FTI982953 GCY982953:GDE982953 GMU982953:GNA982953 GWQ982953:GWW982953 HGM982953:HGS982953 HQI982953:HQO982953 IAE982953:IAK982953 IKA982953:IKG982953 ITW982953:IUC982953 JDS982953:JDY982953 JNO982953:JNU982953 JXK982953:JXQ982953 KHG982953:KHM982953 KRC982953:KRI982953 LAY982953:LBE982953 LKU982953:LLA982953 LUQ982953:LUW982953 MEM982953:MES982953 MOI982953:MOO982953 MYE982953:MYK982953 NIA982953:NIG982953 NRW982953:NSC982953 OBS982953:OBY982953 OLO982953:OLU982953 OVK982953:OVQ982953 PFG982953:PFM982953 PPC982953:PPI982953 PYY982953:PZE982953 QIU982953:QJA982953 QSQ982953:QSW982953 RCM982953:RCS982953 RMI982953:RMO982953 RWE982953:RWK982953 SGA982953:SGG982953 SPW982953:SQC982953 SZS982953:SZY982953 TJO982953:TJU982953 TTK982953:TTQ982953 UDG982953:UDM982953 UNC982953:UNI982953 UWY982953:UXE982953 VGU982953:VHA982953 VQQ982953:VQW982953 WAM982953:WAS982953 WKI982953:WKO982953" xr:uid="{243D63F2-7DF0-41FE-A344-4D04E9E7D93B}">
      <formula1>#REF!</formula1>
    </dataValidation>
    <dataValidation type="list" allowBlank="1" showInputMessage="1" showErrorMessage="1" sqref="E5:P5" xr:uid="{6228570E-BEE0-41D1-B7D8-A280FA910A27}">
      <formula1>$T$7:$T$91</formula1>
    </dataValidation>
    <dataValidation type="list" allowBlank="1" showInputMessage="1" showErrorMessage="1" sqref="R5:S5" xr:uid="{4070B37F-1724-4043-80C9-18581DB19C43}">
      <formula1>$R$8:$R$9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141D05CC-754B-4D0A-A728-10010D7890EE}">
            <xm:f>IF(OR($F$7="Vikt g",$F$7="Antal"),0,IF(AND($C9='\Users\lennartp.HS_BORGEBY\Dropbox\Beställningsförsök 2016\Husec\[HUI116 f-journal.xlsx]PM'!#REF!,SUM($F9,$H9,$J9,$L9,$N9,$P9)&gt;100),1,0))</xm:f>
            <x14:dxf>
              <fill>
                <patternFill>
                  <bgColor rgb="FFFF0000"/>
                </patternFill>
              </fill>
            </x14:dxf>
          </x14:cfRule>
          <xm:sqref>Q9:Q33 Q35:Q107</xm:sqref>
        </x14:conditionalFormatting>
        <x14:conditionalFormatting xmlns:xm="http://schemas.microsoft.com/office/excel/2006/main">
          <x14:cfRule type="expression" priority="12" id="{2E832A83-3AA4-4549-9DE9-F8BEFAFD6E05}">
            <xm:f>IF(OR($F$7="Vikt g",$F$7="Antal"),0,IF(AND($C8='\Users\lennartp.HS_BORGEBY\Dropbox\Beställningsförsök 2016\Husec\[HUI116 f-journal.xlsx]PM'!#REF!,SUM($H8,#REF!,$J8,$L8,$N8,$P8)&gt;100),1,0))</xm:f>
            <x14:dxf>
              <fill>
                <patternFill>
                  <bgColor rgb="FFFF0000"/>
                </patternFill>
              </fill>
            </x14:dxf>
          </x14:cfRule>
          <xm:sqref>Q8</xm:sqref>
        </x14:conditionalFormatting>
        <x14:conditionalFormatting xmlns:xm="http://schemas.microsoft.com/office/excel/2006/main">
          <x14:cfRule type="expression" priority="13" id="{55C6B960-62BC-427C-AE0C-D49F5D8199F7}">
            <xm:f>IF(OR($F$7="Vikt g",$F$7="Antal"),0,IF(AND($C34='\Users\lennartp.HS_BORGEBY\Dropbox\Beställningsförsök 2016\Husec\[HUI116 f-journal.xlsx]PM'!#REF!,SUM($F34,$H34,$J34,$L34,$P34,#REF!)&gt;100),1,0))</xm:f>
            <x14:dxf>
              <fill>
                <patternFill>
                  <bgColor rgb="FFFF0000"/>
                </patternFill>
              </fill>
            </x14:dxf>
          </x14:cfRule>
          <xm:sqref>Q34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6A4A4-6A64-42E4-9DBB-EEFCDB43F620}">
  <dimension ref="A1:BM187"/>
  <sheetViews>
    <sheetView workbookViewId="0">
      <selection activeCell="BE21" sqref="BE21"/>
    </sheetView>
  </sheetViews>
  <sheetFormatPr defaultRowHeight="12.75" x14ac:dyDescent="0.2"/>
  <cols>
    <col min="1" max="1" width="3.7109375" style="11" customWidth="1"/>
    <col min="2" max="2" width="2.42578125" style="11" customWidth="1"/>
    <col min="3" max="3" width="2.7109375" style="11" customWidth="1"/>
    <col min="4" max="4" width="2.7109375" style="11" hidden="1" customWidth="1"/>
    <col min="5" max="5" width="4.42578125" style="11" customWidth="1"/>
    <col min="6" max="6" width="6.28515625" style="11" customWidth="1"/>
    <col min="7" max="7" width="4.42578125" style="11" customWidth="1"/>
    <col min="8" max="8" width="6.28515625" style="11" customWidth="1"/>
    <col min="9" max="9" width="4.42578125" style="11" customWidth="1"/>
    <col min="10" max="10" width="6.28515625" style="11" customWidth="1"/>
    <col min="11" max="11" width="4.42578125" style="11" customWidth="1"/>
    <col min="12" max="12" width="6.28515625" style="11" customWidth="1"/>
    <col min="13" max="13" width="4.42578125" style="11" customWidth="1"/>
    <col min="14" max="14" width="6.28515625" style="11" customWidth="1"/>
    <col min="15" max="15" width="4.42578125" style="11" customWidth="1"/>
    <col min="16" max="17" width="6.28515625" style="11" customWidth="1"/>
    <col min="18" max="18" width="6.7109375" style="11" customWidth="1"/>
    <col min="19" max="19" width="8.42578125" style="11" customWidth="1"/>
    <col min="20" max="20" width="10.5703125" style="11" hidden="1" customWidth="1"/>
    <col min="21" max="26" width="3.7109375" style="11" hidden="1" customWidth="1"/>
    <col min="27" max="27" width="4.28515625" style="11" hidden="1" customWidth="1"/>
    <col min="28" max="28" width="4.7109375" style="11" hidden="1" customWidth="1"/>
    <col min="29" max="29" width="4.28515625" style="11" hidden="1" customWidth="1"/>
    <col min="30" max="35" width="3.7109375" style="11" hidden="1" customWidth="1"/>
    <col min="36" max="36" width="5.28515625" style="98" hidden="1" customWidth="1"/>
    <col min="37" max="49" width="5.28515625" style="97" hidden="1" customWidth="1"/>
    <col min="50" max="55" width="6.28515625" style="106" customWidth="1"/>
    <col min="56" max="56" width="9.140625" style="107"/>
    <col min="57" max="223" width="9.140625" style="97"/>
    <col min="224" max="224" width="3.7109375" style="97" customWidth="1"/>
    <col min="225" max="225" width="2.42578125" style="97" customWidth="1"/>
    <col min="226" max="226" width="2.7109375" style="97" customWidth="1"/>
    <col min="227" max="235" width="7.7109375" style="97" customWidth="1"/>
    <col min="236" max="236" width="6.5703125" style="97" customWidth="1"/>
    <col min="237" max="237" width="10.7109375" style="97" customWidth="1"/>
    <col min="238" max="238" width="0" style="97" hidden="1" customWidth="1"/>
    <col min="239" max="479" width="9.140625" style="97"/>
    <col min="480" max="480" width="3.7109375" style="97" customWidth="1"/>
    <col min="481" max="481" width="2.42578125" style="97" customWidth="1"/>
    <col min="482" max="482" width="2.7109375" style="97" customWidth="1"/>
    <col min="483" max="491" width="7.7109375" style="97" customWidth="1"/>
    <col min="492" max="492" width="6.5703125" style="97" customWidth="1"/>
    <col min="493" max="493" width="10.7109375" style="97" customWidth="1"/>
    <col min="494" max="494" width="0" style="97" hidden="1" customWidth="1"/>
    <col min="495" max="735" width="9.140625" style="97"/>
    <col min="736" max="736" width="3.7109375" style="97" customWidth="1"/>
    <col min="737" max="737" width="2.42578125" style="97" customWidth="1"/>
    <col min="738" max="738" width="2.7109375" style="97" customWidth="1"/>
    <col min="739" max="747" width="7.7109375" style="97" customWidth="1"/>
    <col min="748" max="748" width="6.5703125" style="97" customWidth="1"/>
    <col min="749" max="749" width="10.7109375" style="97" customWidth="1"/>
    <col min="750" max="750" width="0" style="97" hidden="1" customWidth="1"/>
    <col min="751" max="991" width="9.140625" style="97"/>
    <col min="992" max="992" width="3.7109375" style="97" customWidth="1"/>
    <col min="993" max="993" width="2.42578125" style="97" customWidth="1"/>
    <col min="994" max="994" width="2.7109375" style="97" customWidth="1"/>
    <col min="995" max="1003" width="7.7109375" style="97" customWidth="1"/>
    <col min="1004" max="1004" width="6.5703125" style="97" customWidth="1"/>
    <col min="1005" max="1005" width="10.7109375" style="97" customWidth="1"/>
    <col min="1006" max="1006" width="0" style="97" hidden="1" customWidth="1"/>
    <col min="1007" max="1247" width="9.140625" style="97"/>
    <col min="1248" max="1248" width="3.7109375" style="97" customWidth="1"/>
    <col min="1249" max="1249" width="2.42578125" style="97" customWidth="1"/>
    <col min="1250" max="1250" width="2.7109375" style="97" customWidth="1"/>
    <col min="1251" max="1259" width="7.7109375" style="97" customWidth="1"/>
    <col min="1260" max="1260" width="6.5703125" style="97" customWidth="1"/>
    <col min="1261" max="1261" width="10.7109375" style="97" customWidth="1"/>
    <col min="1262" max="1262" width="0" style="97" hidden="1" customWidth="1"/>
    <col min="1263" max="1503" width="9.140625" style="97"/>
    <col min="1504" max="1504" width="3.7109375" style="97" customWidth="1"/>
    <col min="1505" max="1505" width="2.42578125" style="97" customWidth="1"/>
    <col min="1506" max="1506" width="2.7109375" style="97" customWidth="1"/>
    <col min="1507" max="1515" width="7.7109375" style="97" customWidth="1"/>
    <col min="1516" max="1516" width="6.5703125" style="97" customWidth="1"/>
    <col min="1517" max="1517" width="10.7109375" style="97" customWidth="1"/>
    <col min="1518" max="1518" width="0" style="97" hidden="1" customWidth="1"/>
    <col min="1519" max="1759" width="9.140625" style="97"/>
    <col min="1760" max="1760" width="3.7109375" style="97" customWidth="1"/>
    <col min="1761" max="1761" width="2.42578125" style="97" customWidth="1"/>
    <col min="1762" max="1762" width="2.7109375" style="97" customWidth="1"/>
    <col min="1763" max="1771" width="7.7109375" style="97" customWidth="1"/>
    <col min="1772" max="1772" width="6.5703125" style="97" customWidth="1"/>
    <col min="1773" max="1773" width="10.7109375" style="97" customWidth="1"/>
    <col min="1774" max="1774" width="0" style="97" hidden="1" customWidth="1"/>
    <col min="1775" max="2015" width="9.140625" style="97"/>
    <col min="2016" max="2016" width="3.7109375" style="97" customWidth="1"/>
    <col min="2017" max="2017" width="2.42578125" style="97" customWidth="1"/>
    <col min="2018" max="2018" width="2.7109375" style="97" customWidth="1"/>
    <col min="2019" max="2027" width="7.7109375" style="97" customWidth="1"/>
    <col min="2028" max="2028" width="6.5703125" style="97" customWidth="1"/>
    <col min="2029" max="2029" width="10.7109375" style="97" customWidth="1"/>
    <col min="2030" max="2030" width="0" style="97" hidden="1" customWidth="1"/>
    <col min="2031" max="2271" width="9.140625" style="97"/>
    <col min="2272" max="2272" width="3.7109375" style="97" customWidth="1"/>
    <col min="2273" max="2273" width="2.42578125" style="97" customWidth="1"/>
    <col min="2274" max="2274" width="2.7109375" style="97" customWidth="1"/>
    <col min="2275" max="2283" width="7.7109375" style="97" customWidth="1"/>
    <col min="2284" max="2284" width="6.5703125" style="97" customWidth="1"/>
    <col min="2285" max="2285" width="10.7109375" style="97" customWidth="1"/>
    <col min="2286" max="2286" width="0" style="97" hidden="1" customWidth="1"/>
    <col min="2287" max="2527" width="9.140625" style="97"/>
    <col min="2528" max="2528" width="3.7109375" style="97" customWidth="1"/>
    <col min="2529" max="2529" width="2.42578125" style="97" customWidth="1"/>
    <col min="2530" max="2530" width="2.7109375" style="97" customWidth="1"/>
    <col min="2531" max="2539" width="7.7109375" style="97" customWidth="1"/>
    <col min="2540" max="2540" width="6.5703125" style="97" customWidth="1"/>
    <col min="2541" max="2541" width="10.7109375" style="97" customWidth="1"/>
    <col min="2542" max="2542" width="0" style="97" hidden="1" customWidth="1"/>
    <col min="2543" max="2783" width="9.140625" style="97"/>
    <col min="2784" max="2784" width="3.7109375" style="97" customWidth="1"/>
    <col min="2785" max="2785" width="2.42578125" style="97" customWidth="1"/>
    <col min="2786" max="2786" width="2.7109375" style="97" customWidth="1"/>
    <col min="2787" max="2795" width="7.7109375" style="97" customWidth="1"/>
    <col min="2796" max="2796" width="6.5703125" style="97" customWidth="1"/>
    <col min="2797" max="2797" width="10.7109375" style="97" customWidth="1"/>
    <col min="2798" max="2798" width="0" style="97" hidden="1" customWidth="1"/>
    <col min="2799" max="3039" width="9.140625" style="97"/>
    <col min="3040" max="3040" width="3.7109375" style="97" customWidth="1"/>
    <col min="3041" max="3041" width="2.42578125" style="97" customWidth="1"/>
    <col min="3042" max="3042" width="2.7109375" style="97" customWidth="1"/>
    <col min="3043" max="3051" width="7.7109375" style="97" customWidth="1"/>
    <col min="3052" max="3052" width="6.5703125" style="97" customWidth="1"/>
    <col min="3053" max="3053" width="10.7109375" style="97" customWidth="1"/>
    <col min="3054" max="3054" width="0" style="97" hidden="1" customWidth="1"/>
    <col min="3055" max="3295" width="9.140625" style="97"/>
    <col min="3296" max="3296" width="3.7109375" style="97" customWidth="1"/>
    <col min="3297" max="3297" width="2.42578125" style="97" customWidth="1"/>
    <col min="3298" max="3298" width="2.7109375" style="97" customWidth="1"/>
    <col min="3299" max="3307" width="7.7109375" style="97" customWidth="1"/>
    <col min="3308" max="3308" width="6.5703125" style="97" customWidth="1"/>
    <col min="3309" max="3309" width="10.7109375" style="97" customWidth="1"/>
    <col min="3310" max="3310" width="0" style="97" hidden="1" customWidth="1"/>
    <col min="3311" max="3551" width="9.140625" style="97"/>
    <col min="3552" max="3552" width="3.7109375" style="97" customWidth="1"/>
    <col min="3553" max="3553" width="2.42578125" style="97" customWidth="1"/>
    <col min="3554" max="3554" width="2.7109375" style="97" customWidth="1"/>
    <col min="3555" max="3563" width="7.7109375" style="97" customWidth="1"/>
    <col min="3564" max="3564" width="6.5703125" style="97" customWidth="1"/>
    <col min="3565" max="3565" width="10.7109375" style="97" customWidth="1"/>
    <col min="3566" max="3566" width="0" style="97" hidden="1" customWidth="1"/>
    <col min="3567" max="3807" width="9.140625" style="97"/>
    <col min="3808" max="3808" width="3.7109375" style="97" customWidth="1"/>
    <col min="3809" max="3809" width="2.42578125" style="97" customWidth="1"/>
    <col min="3810" max="3810" width="2.7109375" style="97" customWidth="1"/>
    <col min="3811" max="3819" width="7.7109375" style="97" customWidth="1"/>
    <col min="3820" max="3820" width="6.5703125" style="97" customWidth="1"/>
    <col min="3821" max="3821" width="10.7109375" style="97" customWidth="1"/>
    <col min="3822" max="3822" width="0" style="97" hidden="1" customWidth="1"/>
    <col min="3823" max="4063" width="9.140625" style="97"/>
    <col min="4064" max="4064" width="3.7109375" style="97" customWidth="1"/>
    <col min="4065" max="4065" width="2.42578125" style="97" customWidth="1"/>
    <col min="4066" max="4066" width="2.7109375" style="97" customWidth="1"/>
    <col min="4067" max="4075" width="7.7109375" style="97" customWidth="1"/>
    <col min="4076" max="4076" width="6.5703125" style="97" customWidth="1"/>
    <col min="4077" max="4077" width="10.7109375" style="97" customWidth="1"/>
    <col min="4078" max="4078" width="0" style="97" hidden="1" customWidth="1"/>
    <col min="4079" max="4319" width="9.140625" style="97"/>
    <col min="4320" max="4320" width="3.7109375" style="97" customWidth="1"/>
    <col min="4321" max="4321" width="2.42578125" style="97" customWidth="1"/>
    <col min="4322" max="4322" width="2.7109375" style="97" customWidth="1"/>
    <col min="4323" max="4331" width="7.7109375" style="97" customWidth="1"/>
    <col min="4332" max="4332" width="6.5703125" style="97" customWidth="1"/>
    <col min="4333" max="4333" width="10.7109375" style="97" customWidth="1"/>
    <col min="4334" max="4334" width="0" style="97" hidden="1" customWidth="1"/>
    <col min="4335" max="4575" width="9.140625" style="97"/>
    <col min="4576" max="4576" width="3.7109375" style="97" customWidth="1"/>
    <col min="4577" max="4577" width="2.42578125" style="97" customWidth="1"/>
    <col min="4578" max="4578" width="2.7109375" style="97" customWidth="1"/>
    <col min="4579" max="4587" width="7.7109375" style="97" customWidth="1"/>
    <col min="4588" max="4588" width="6.5703125" style="97" customWidth="1"/>
    <col min="4589" max="4589" width="10.7109375" style="97" customWidth="1"/>
    <col min="4590" max="4590" width="0" style="97" hidden="1" customWidth="1"/>
    <col min="4591" max="4831" width="9.140625" style="97"/>
    <col min="4832" max="4832" width="3.7109375" style="97" customWidth="1"/>
    <col min="4833" max="4833" width="2.42578125" style="97" customWidth="1"/>
    <col min="4834" max="4834" width="2.7109375" style="97" customWidth="1"/>
    <col min="4835" max="4843" width="7.7109375" style="97" customWidth="1"/>
    <col min="4844" max="4844" width="6.5703125" style="97" customWidth="1"/>
    <col min="4845" max="4845" width="10.7109375" style="97" customWidth="1"/>
    <col min="4846" max="4846" width="0" style="97" hidden="1" customWidth="1"/>
    <col min="4847" max="5087" width="9.140625" style="97"/>
    <col min="5088" max="5088" width="3.7109375" style="97" customWidth="1"/>
    <col min="5089" max="5089" width="2.42578125" style="97" customWidth="1"/>
    <col min="5090" max="5090" width="2.7109375" style="97" customWidth="1"/>
    <col min="5091" max="5099" width="7.7109375" style="97" customWidth="1"/>
    <col min="5100" max="5100" width="6.5703125" style="97" customWidth="1"/>
    <col min="5101" max="5101" width="10.7109375" style="97" customWidth="1"/>
    <col min="5102" max="5102" width="0" style="97" hidden="1" customWidth="1"/>
    <col min="5103" max="5343" width="9.140625" style="97"/>
    <col min="5344" max="5344" width="3.7109375" style="97" customWidth="1"/>
    <col min="5345" max="5345" width="2.42578125" style="97" customWidth="1"/>
    <col min="5346" max="5346" width="2.7109375" style="97" customWidth="1"/>
    <col min="5347" max="5355" width="7.7109375" style="97" customWidth="1"/>
    <col min="5356" max="5356" width="6.5703125" style="97" customWidth="1"/>
    <col min="5357" max="5357" width="10.7109375" style="97" customWidth="1"/>
    <col min="5358" max="5358" width="0" style="97" hidden="1" customWidth="1"/>
    <col min="5359" max="5599" width="9.140625" style="97"/>
    <col min="5600" max="5600" width="3.7109375" style="97" customWidth="1"/>
    <col min="5601" max="5601" width="2.42578125" style="97" customWidth="1"/>
    <col min="5602" max="5602" width="2.7109375" style="97" customWidth="1"/>
    <col min="5603" max="5611" width="7.7109375" style="97" customWidth="1"/>
    <col min="5612" max="5612" width="6.5703125" style="97" customWidth="1"/>
    <col min="5613" max="5613" width="10.7109375" style="97" customWidth="1"/>
    <col min="5614" max="5614" width="0" style="97" hidden="1" customWidth="1"/>
    <col min="5615" max="5855" width="9.140625" style="97"/>
    <col min="5856" max="5856" width="3.7109375" style="97" customWidth="1"/>
    <col min="5857" max="5857" width="2.42578125" style="97" customWidth="1"/>
    <col min="5858" max="5858" width="2.7109375" style="97" customWidth="1"/>
    <col min="5859" max="5867" width="7.7109375" style="97" customWidth="1"/>
    <col min="5868" max="5868" width="6.5703125" style="97" customWidth="1"/>
    <col min="5869" max="5869" width="10.7109375" style="97" customWidth="1"/>
    <col min="5870" max="5870" width="0" style="97" hidden="1" customWidth="1"/>
    <col min="5871" max="6111" width="9.140625" style="97"/>
    <col min="6112" max="6112" width="3.7109375" style="97" customWidth="1"/>
    <col min="6113" max="6113" width="2.42578125" style="97" customWidth="1"/>
    <col min="6114" max="6114" width="2.7109375" style="97" customWidth="1"/>
    <col min="6115" max="6123" width="7.7109375" style="97" customWidth="1"/>
    <col min="6124" max="6124" width="6.5703125" style="97" customWidth="1"/>
    <col min="6125" max="6125" width="10.7109375" style="97" customWidth="1"/>
    <col min="6126" max="6126" width="0" style="97" hidden="1" customWidth="1"/>
    <col min="6127" max="6367" width="9.140625" style="97"/>
    <col min="6368" max="6368" width="3.7109375" style="97" customWidth="1"/>
    <col min="6369" max="6369" width="2.42578125" style="97" customWidth="1"/>
    <col min="6370" max="6370" width="2.7109375" style="97" customWidth="1"/>
    <col min="6371" max="6379" width="7.7109375" style="97" customWidth="1"/>
    <col min="6380" max="6380" width="6.5703125" style="97" customWidth="1"/>
    <col min="6381" max="6381" width="10.7109375" style="97" customWidth="1"/>
    <col min="6382" max="6382" width="0" style="97" hidden="1" customWidth="1"/>
    <col min="6383" max="6623" width="9.140625" style="97"/>
    <col min="6624" max="6624" width="3.7109375" style="97" customWidth="1"/>
    <col min="6625" max="6625" width="2.42578125" style="97" customWidth="1"/>
    <col min="6626" max="6626" width="2.7109375" style="97" customWidth="1"/>
    <col min="6627" max="6635" width="7.7109375" style="97" customWidth="1"/>
    <col min="6636" max="6636" width="6.5703125" style="97" customWidth="1"/>
    <col min="6637" max="6637" width="10.7109375" style="97" customWidth="1"/>
    <col min="6638" max="6638" width="0" style="97" hidden="1" customWidth="1"/>
    <col min="6639" max="6879" width="9.140625" style="97"/>
    <col min="6880" max="6880" width="3.7109375" style="97" customWidth="1"/>
    <col min="6881" max="6881" width="2.42578125" style="97" customWidth="1"/>
    <col min="6882" max="6882" width="2.7109375" style="97" customWidth="1"/>
    <col min="6883" max="6891" width="7.7109375" style="97" customWidth="1"/>
    <col min="6892" max="6892" width="6.5703125" style="97" customWidth="1"/>
    <col min="6893" max="6893" width="10.7109375" style="97" customWidth="1"/>
    <col min="6894" max="6894" width="0" style="97" hidden="1" customWidth="1"/>
    <col min="6895" max="7135" width="9.140625" style="97"/>
    <col min="7136" max="7136" width="3.7109375" style="97" customWidth="1"/>
    <col min="7137" max="7137" width="2.42578125" style="97" customWidth="1"/>
    <col min="7138" max="7138" width="2.7109375" style="97" customWidth="1"/>
    <col min="7139" max="7147" width="7.7109375" style="97" customWidth="1"/>
    <col min="7148" max="7148" width="6.5703125" style="97" customWidth="1"/>
    <col min="7149" max="7149" width="10.7109375" style="97" customWidth="1"/>
    <col min="7150" max="7150" width="0" style="97" hidden="1" customWidth="1"/>
    <col min="7151" max="7391" width="9.140625" style="97"/>
    <col min="7392" max="7392" width="3.7109375" style="97" customWidth="1"/>
    <col min="7393" max="7393" width="2.42578125" style="97" customWidth="1"/>
    <col min="7394" max="7394" width="2.7109375" style="97" customWidth="1"/>
    <col min="7395" max="7403" width="7.7109375" style="97" customWidth="1"/>
    <col min="7404" max="7404" width="6.5703125" style="97" customWidth="1"/>
    <col min="7405" max="7405" width="10.7109375" style="97" customWidth="1"/>
    <col min="7406" max="7406" width="0" style="97" hidden="1" customWidth="1"/>
    <col min="7407" max="7647" width="9.140625" style="97"/>
    <col min="7648" max="7648" width="3.7109375" style="97" customWidth="1"/>
    <col min="7649" max="7649" width="2.42578125" style="97" customWidth="1"/>
    <col min="7650" max="7650" width="2.7109375" style="97" customWidth="1"/>
    <col min="7651" max="7659" width="7.7109375" style="97" customWidth="1"/>
    <col min="7660" max="7660" width="6.5703125" style="97" customWidth="1"/>
    <col min="7661" max="7661" width="10.7109375" style="97" customWidth="1"/>
    <col min="7662" max="7662" width="0" style="97" hidden="1" customWidth="1"/>
    <col min="7663" max="7903" width="9.140625" style="97"/>
    <col min="7904" max="7904" width="3.7109375" style="97" customWidth="1"/>
    <col min="7905" max="7905" width="2.42578125" style="97" customWidth="1"/>
    <col min="7906" max="7906" width="2.7109375" style="97" customWidth="1"/>
    <col min="7907" max="7915" width="7.7109375" style="97" customWidth="1"/>
    <col min="7916" max="7916" width="6.5703125" style="97" customWidth="1"/>
    <col min="7917" max="7917" width="10.7109375" style="97" customWidth="1"/>
    <col min="7918" max="7918" width="0" style="97" hidden="1" customWidth="1"/>
    <col min="7919" max="8159" width="9.140625" style="97"/>
    <col min="8160" max="8160" width="3.7109375" style="97" customWidth="1"/>
    <col min="8161" max="8161" width="2.42578125" style="97" customWidth="1"/>
    <col min="8162" max="8162" width="2.7109375" style="97" customWidth="1"/>
    <col min="8163" max="8171" width="7.7109375" style="97" customWidth="1"/>
    <col min="8172" max="8172" width="6.5703125" style="97" customWidth="1"/>
    <col min="8173" max="8173" width="10.7109375" style="97" customWidth="1"/>
    <col min="8174" max="8174" width="0" style="97" hidden="1" customWidth="1"/>
    <col min="8175" max="8415" width="9.140625" style="97"/>
    <col min="8416" max="8416" width="3.7109375" style="97" customWidth="1"/>
    <col min="8417" max="8417" width="2.42578125" style="97" customWidth="1"/>
    <col min="8418" max="8418" width="2.7109375" style="97" customWidth="1"/>
    <col min="8419" max="8427" width="7.7109375" style="97" customWidth="1"/>
    <col min="8428" max="8428" width="6.5703125" style="97" customWidth="1"/>
    <col min="8429" max="8429" width="10.7109375" style="97" customWidth="1"/>
    <col min="8430" max="8430" width="0" style="97" hidden="1" customWidth="1"/>
    <col min="8431" max="8671" width="9.140625" style="97"/>
    <col min="8672" max="8672" width="3.7109375" style="97" customWidth="1"/>
    <col min="8673" max="8673" width="2.42578125" style="97" customWidth="1"/>
    <col min="8674" max="8674" width="2.7109375" style="97" customWidth="1"/>
    <col min="8675" max="8683" width="7.7109375" style="97" customWidth="1"/>
    <col min="8684" max="8684" width="6.5703125" style="97" customWidth="1"/>
    <col min="8685" max="8685" width="10.7109375" style="97" customWidth="1"/>
    <col min="8686" max="8686" width="0" style="97" hidden="1" customWidth="1"/>
    <col min="8687" max="8927" width="9.140625" style="97"/>
    <col min="8928" max="8928" width="3.7109375" style="97" customWidth="1"/>
    <col min="8929" max="8929" width="2.42578125" style="97" customWidth="1"/>
    <col min="8930" max="8930" width="2.7109375" style="97" customWidth="1"/>
    <col min="8931" max="8939" width="7.7109375" style="97" customWidth="1"/>
    <col min="8940" max="8940" width="6.5703125" style="97" customWidth="1"/>
    <col min="8941" max="8941" width="10.7109375" style="97" customWidth="1"/>
    <col min="8942" max="8942" width="0" style="97" hidden="1" customWidth="1"/>
    <col min="8943" max="9183" width="9.140625" style="97"/>
    <col min="9184" max="9184" width="3.7109375" style="97" customWidth="1"/>
    <col min="9185" max="9185" width="2.42578125" style="97" customWidth="1"/>
    <col min="9186" max="9186" width="2.7109375" style="97" customWidth="1"/>
    <col min="9187" max="9195" width="7.7109375" style="97" customWidth="1"/>
    <col min="9196" max="9196" width="6.5703125" style="97" customWidth="1"/>
    <col min="9197" max="9197" width="10.7109375" style="97" customWidth="1"/>
    <col min="9198" max="9198" width="0" style="97" hidden="1" customWidth="1"/>
    <col min="9199" max="9439" width="9.140625" style="97"/>
    <col min="9440" max="9440" width="3.7109375" style="97" customWidth="1"/>
    <col min="9441" max="9441" width="2.42578125" style="97" customWidth="1"/>
    <col min="9442" max="9442" width="2.7109375" style="97" customWidth="1"/>
    <col min="9443" max="9451" width="7.7109375" style="97" customWidth="1"/>
    <col min="9452" max="9452" width="6.5703125" style="97" customWidth="1"/>
    <col min="9453" max="9453" width="10.7109375" style="97" customWidth="1"/>
    <col min="9454" max="9454" width="0" style="97" hidden="1" customWidth="1"/>
    <col min="9455" max="9695" width="9.140625" style="97"/>
    <col min="9696" max="9696" width="3.7109375" style="97" customWidth="1"/>
    <col min="9697" max="9697" width="2.42578125" style="97" customWidth="1"/>
    <col min="9698" max="9698" width="2.7109375" style="97" customWidth="1"/>
    <col min="9699" max="9707" width="7.7109375" style="97" customWidth="1"/>
    <col min="9708" max="9708" width="6.5703125" style="97" customWidth="1"/>
    <col min="9709" max="9709" width="10.7109375" style="97" customWidth="1"/>
    <col min="9710" max="9710" width="0" style="97" hidden="1" customWidth="1"/>
    <col min="9711" max="9951" width="9.140625" style="97"/>
    <col min="9952" max="9952" width="3.7109375" style="97" customWidth="1"/>
    <col min="9953" max="9953" width="2.42578125" style="97" customWidth="1"/>
    <col min="9954" max="9954" width="2.7109375" style="97" customWidth="1"/>
    <col min="9955" max="9963" width="7.7109375" style="97" customWidth="1"/>
    <col min="9964" max="9964" width="6.5703125" style="97" customWidth="1"/>
    <col min="9965" max="9965" width="10.7109375" style="97" customWidth="1"/>
    <col min="9966" max="9966" width="0" style="97" hidden="1" customWidth="1"/>
    <col min="9967" max="10207" width="9.140625" style="97"/>
    <col min="10208" max="10208" width="3.7109375" style="97" customWidth="1"/>
    <col min="10209" max="10209" width="2.42578125" style="97" customWidth="1"/>
    <col min="10210" max="10210" width="2.7109375" style="97" customWidth="1"/>
    <col min="10211" max="10219" width="7.7109375" style="97" customWidth="1"/>
    <col min="10220" max="10220" width="6.5703125" style="97" customWidth="1"/>
    <col min="10221" max="10221" width="10.7109375" style="97" customWidth="1"/>
    <col min="10222" max="10222" width="0" style="97" hidden="1" customWidth="1"/>
    <col min="10223" max="10463" width="9.140625" style="97"/>
    <col min="10464" max="10464" width="3.7109375" style="97" customWidth="1"/>
    <col min="10465" max="10465" width="2.42578125" style="97" customWidth="1"/>
    <col min="10466" max="10466" width="2.7109375" style="97" customWidth="1"/>
    <col min="10467" max="10475" width="7.7109375" style="97" customWidth="1"/>
    <col min="10476" max="10476" width="6.5703125" style="97" customWidth="1"/>
    <col min="10477" max="10477" width="10.7109375" style="97" customWidth="1"/>
    <col min="10478" max="10478" width="0" style="97" hidden="1" customWidth="1"/>
    <col min="10479" max="10719" width="9.140625" style="97"/>
    <col min="10720" max="10720" width="3.7109375" style="97" customWidth="1"/>
    <col min="10721" max="10721" width="2.42578125" style="97" customWidth="1"/>
    <col min="10722" max="10722" width="2.7109375" style="97" customWidth="1"/>
    <col min="10723" max="10731" width="7.7109375" style="97" customWidth="1"/>
    <col min="10732" max="10732" width="6.5703125" style="97" customWidth="1"/>
    <col min="10733" max="10733" width="10.7109375" style="97" customWidth="1"/>
    <col min="10734" max="10734" width="0" style="97" hidden="1" customWidth="1"/>
    <col min="10735" max="10975" width="9.140625" style="97"/>
    <col min="10976" max="10976" width="3.7109375" style="97" customWidth="1"/>
    <col min="10977" max="10977" width="2.42578125" style="97" customWidth="1"/>
    <col min="10978" max="10978" width="2.7109375" style="97" customWidth="1"/>
    <col min="10979" max="10987" width="7.7109375" style="97" customWidth="1"/>
    <col min="10988" max="10988" width="6.5703125" style="97" customWidth="1"/>
    <col min="10989" max="10989" width="10.7109375" style="97" customWidth="1"/>
    <col min="10990" max="10990" width="0" style="97" hidden="1" customWidth="1"/>
    <col min="10991" max="11231" width="9.140625" style="97"/>
    <col min="11232" max="11232" width="3.7109375" style="97" customWidth="1"/>
    <col min="11233" max="11233" width="2.42578125" style="97" customWidth="1"/>
    <col min="11234" max="11234" width="2.7109375" style="97" customWidth="1"/>
    <col min="11235" max="11243" width="7.7109375" style="97" customWidth="1"/>
    <col min="11244" max="11244" width="6.5703125" style="97" customWidth="1"/>
    <col min="11245" max="11245" width="10.7109375" style="97" customWidth="1"/>
    <col min="11246" max="11246" width="0" style="97" hidden="1" customWidth="1"/>
    <col min="11247" max="11487" width="9.140625" style="97"/>
    <col min="11488" max="11488" width="3.7109375" style="97" customWidth="1"/>
    <col min="11489" max="11489" width="2.42578125" style="97" customWidth="1"/>
    <col min="11490" max="11490" width="2.7109375" style="97" customWidth="1"/>
    <col min="11491" max="11499" width="7.7109375" style="97" customWidth="1"/>
    <col min="11500" max="11500" width="6.5703125" style="97" customWidth="1"/>
    <col min="11501" max="11501" width="10.7109375" style="97" customWidth="1"/>
    <col min="11502" max="11502" width="0" style="97" hidden="1" customWidth="1"/>
    <col min="11503" max="11743" width="9.140625" style="97"/>
    <col min="11744" max="11744" width="3.7109375" style="97" customWidth="1"/>
    <col min="11745" max="11745" width="2.42578125" style="97" customWidth="1"/>
    <col min="11746" max="11746" width="2.7109375" style="97" customWidth="1"/>
    <col min="11747" max="11755" width="7.7109375" style="97" customWidth="1"/>
    <col min="11756" max="11756" width="6.5703125" style="97" customWidth="1"/>
    <col min="11757" max="11757" width="10.7109375" style="97" customWidth="1"/>
    <col min="11758" max="11758" width="0" style="97" hidden="1" customWidth="1"/>
    <col min="11759" max="11999" width="9.140625" style="97"/>
    <col min="12000" max="12000" width="3.7109375" style="97" customWidth="1"/>
    <col min="12001" max="12001" width="2.42578125" style="97" customWidth="1"/>
    <col min="12002" max="12002" width="2.7109375" style="97" customWidth="1"/>
    <col min="12003" max="12011" width="7.7109375" style="97" customWidth="1"/>
    <col min="12012" max="12012" width="6.5703125" style="97" customWidth="1"/>
    <col min="12013" max="12013" width="10.7109375" style="97" customWidth="1"/>
    <col min="12014" max="12014" width="0" style="97" hidden="1" customWidth="1"/>
    <col min="12015" max="12255" width="9.140625" style="97"/>
    <col min="12256" max="12256" width="3.7109375" style="97" customWidth="1"/>
    <col min="12257" max="12257" width="2.42578125" style="97" customWidth="1"/>
    <col min="12258" max="12258" width="2.7109375" style="97" customWidth="1"/>
    <col min="12259" max="12267" width="7.7109375" style="97" customWidth="1"/>
    <col min="12268" max="12268" width="6.5703125" style="97" customWidth="1"/>
    <col min="12269" max="12269" width="10.7109375" style="97" customWidth="1"/>
    <col min="12270" max="12270" width="0" style="97" hidden="1" customWidth="1"/>
    <col min="12271" max="12511" width="9.140625" style="97"/>
    <col min="12512" max="12512" width="3.7109375" style="97" customWidth="1"/>
    <col min="12513" max="12513" width="2.42578125" style="97" customWidth="1"/>
    <col min="12514" max="12514" width="2.7109375" style="97" customWidth="1"/>
    <col min="12515" max="12523" width="7.7109375" style="97" customWidth="1"/>
    <col min="12524" max="12524" width="6.5703125" style="97" customWidth="1"/>
    <col min="12525" max="12525" width="10.7109375" style="97" customWidth="1"/>
    <col min="12526" max="12526" width="0" style="97" hidden="1" customWidth="1"/>
    <col min="12527" max="12767" width="9.140625" style="97"/>
    <col min="12768" max="12768" width="3.7109375" style="97" customWidth="1"/>
    <col min="12769" max="12769" width="2.42578125" style="97" customWidth="1"/>
    <col min="12770" max="12770" width="2.7109375" style="97" customWidth="1"/>
    <col min="12771" max="12779" width="7.7109375" style="97" customWidth="1"/>
    <col min="12780" max="12780" width="6.5703125" style="97" customWidth="1"/>
    <col min="12781" max="12781" width="10.7109375" style="97" customWidth="1"/>
    <col min="12782" max="12782" width="0" style="97" hidden="1" customWidth="1"/>
    <col min="12783" max="13023" width="9.140625" style="97"/>
    <col min="13024" max="13024" width="3.7109375" style="97" customWidth="1"/>
    <col min="13025" max="13025" width="2.42578125" style="97" customWidth="1"/>
    <col min="13026" max="13026" width="2.7109375" style="97" customWidth="1"/>
    <col min="13027" max="13035" width="7.7109375" style="97" customWidth="1"/>
    <col min="13036" max="13036" width="6.5703125" style="97" customWidth="1"/>
    <col min="13037" max="13037" width="10.7109375" style="97" customWidth="1"/>
    <col min="13038" max="13038" width="0" style="97" hidden="1" customWidth="1"/>
    <col min="13039" max="13279" width="9.140625" style="97"/>
    <col min="13280" max="13280" width="3.7109375" style="97" customWidth="1"/>
    <col min="13281" max="13281" width="2.42578125" style="97" customWidth="1"/>
    <col min="13282" max="13282" width="2.7109375" style="97" customWidth="1"/>
    <col min="13283" max="13291" width="7.7109375" style="97" customWidth="1"/>
    <col min="13292" max="13292" width="6.5703125" style="97" customWidth="1"/>
    <col min="13293" max="13293" width="10.7109375" style="97" customWidth="1"/>
    <col min="13294" max="13294" width="0" style="97" hidden="1" customWidth="1"/>
    <col min="13295" max="13535" width="9.140625" style="97"/>
    <col min="13536" max="13536" width="3.7109375" style="97" customWidth="1"/>
    <col min="13537" max="13537" width="2.42578125" style="97" customWidth="1"/>
    <col min="13538" max="13538" width="2.7109375" style="97" customWidth="1"/>
    <col min="13539" max="13547" width="7.7109375" style="97" customWidth="1"/>
    <col min="13548" max="13548" width="6.5703125" style="97" customWidth="1"/>
    <col min="13549" max="13549" width="10.7109375" style="97" customWidth="1"/>
    <col min="13550" max="13550" width="0" style="97" hidden="1" customWidth="1"/>
    <col min="13551" max="13791" width="9.140625" style="97"/>
    <col min="13792" max="13792" width="3.7109375" style="97" customWidth="1"/>
    <col min="13793" max="13793" width="2.42578125" style="97" customWidth="1"/>
    <col min="13794" max="13794" width="2.7109375" style="97" customWidth="1"/>
    <col min="13795" max="13803" width="7.7109375" style="97" customWidth="1"/>
    <col min="13804" max="13804" width="6.5703125" style="97" customWidth="1"/>
    <col min="13805" max="13805" width="10.7109375" style="97" customWidth="1"/>
    <col min="13806" max="13806" width="0" style="97" hidden="1" customWidth="1"/>
    <col min="13807" max="14047" width="9.140625" style="97"/>
    <col min="14048" max="14048" width="3.7109375" style="97" customWidth="1"/>
    <col min="14049" max="14049" width="2.42578125" style="97" customWidth="1"/>
    <col min="14050" max="14050" width="2.7109375" style="97" customWidth="1"/>
    <col min="14051" max="14059" width="7.7109375" style="97" customWidth="1"/>
    <col min="14060" max="14060" width="6.5703125" style="97" customWidth="1"/>
    <col min="14061" max="14061" width="10.7109375" style="97" customWidth="1"/>
    <col min="14062" max="14062" width="0" style="97" hidden="1" customWidth="1"/>
    <col min="14063" max="14303" width="9.140625" style="97"/>
    <col min="14304" max="14304" width="3.7109375" style="97" customWidth="1"/>
    <col min="14305" max="14305" width="2.42578125" style="97" customWidth="1"/>
    <col min="14306" max="14306" width="2.7109375" style="97" customWidth="1"/>
    <col min="14307" max="14315" width="7.7109375" style="97" customWidth="1"/>
    <col min="14316" max="14316" width="6.5703125" style="97" customWidth="1"/>
    <col min="14317" max="14317" width="10.7109375" style="97" customWidth="1"/>
    <col min="14318" max="14318" width="0" style="97" hidden="1" customWidth="1"/>
    <col min="14319" max="14559" width="9.140625" style="97"/>
    <col min="14560" max="14560" width="3.7109375" style="97" customWidth="1"/>
    <col min="14561" max="14561" width="2.42578125" style="97" customWidth="1"/>
    <col min="14562" max="14562" width="2.7109375" style="97" customWidth="1"/>
    <col min="14563" max="14571" width="7.7109375" style="97" customWidth="1"/>
    <col min="14572" max="14572" width="6.5703125" style="97" customWidth="1"/>
    <col min="14573" max="14573" width="10.7109375" style="97" customWidth="1"/>
    <col min="14574" max="14574" width="0" style="97" hidden="1" customWidth="1"/>
    <col min="14575" max="14815" width="9.140625" style="97"/>
    <col min="14816" max="14816" width="3.7109375" style="97" customWidth="1"/>
    <col min="14817" max="14817" width="2.42578125" style="97" customWidth="1"/>
    <col min="14818" max="14818" width="2.7109375" style="97" customWidth="1"/>
    <col min="14819" max="14827" width="7.7109375" style="97" customWidth="1"/>
    <col min="14828" max="14828" width="6.5703125" style="97" customWidth="1"/>
    <col min="14829" max="14829" width="10.7109375" style="97" customWidth="1"/>
    <col min="14830" max="14830" width="0" style="97" hidden="1" customWidth="1"/>
    <col min="14831" max="15071" width="9.140625" style="97"/>
    <col min="15072" max="15072" width="3.7109375" style="97" customWidth="1"/>
    <col min="15073" max="15073" width="2.42578125" style="97" customWidth="1"/>
    <col min="15074" max="15074" width="2.7109375" style="97" customWidth="1"/>
    <col min="15075" max="15083" width="7.7109375" style="97" customWidth="1"/>
    <col min="15084" max="15084" width="6.5703125" style="97" customWidth="1"/>
    <col min="15085" max="15085" width="10.7109375" style="97" customWidth="1"/>
    <col min="15086" max="15086" width="0" style="97" hidden="1" customWidth="1"/>
    <col min="15087" max="15327" width="9.140625" style="97"/>
    <col min="15328" max="15328" width="3.7109375" style="97" customWidth="1"/>
    <col min="15329" max="15329" width="2.42578125" style="97" customWidth="1"/>
    <col min="15330" max="15330" width="2.7109375" style="97" customWidth="1"/>
    <col min="15331" max="15339" width="7.7109375" style="97" customWidth="1"/>
    <col min="15340" max="15340" width="6.5703125" style="97" customWidth="1"/>
    <col min="15341" max="15341" width="10.7109375" style="97" customWidth="1"/>
    <col min="15342" max="15342" width="0" style="97" hidden="1" customWidth="1"/>
    <col min="15343" max="15583" width="9.140625" style="97"/>
    <col min="15584" max="15584" width="3.7109375" style="97" customWidth="1"/>
    <col min="15585" max="15585" width="2.42578125" style="97" customWidth="1"/>
    <col min="15586" max="15586" width="2.7109375" style="97" customWidth="1"/>
    <col min="15587" max="15595" width="7.7109375" style="97" customWidth="1"/>
    <col min="15596" max="15596" width="6.5703125" style="97" customWidth="1"/>
    <col min="15597" max="15597" width="10.7109375" style="97" customWidth="1"/>
    <col min="15598" max="15598" width="0" style="97" hidden="1" customWidth="1"/>
    <col min="15599" max="15839" width="9.140625" style="97"/>
    <col min="15840" max="15840" width="3.7109375" style="97" customWidth="1"/>
    <col min="15841" max="15841" width="2.42578125" style="97" customWidth="1"/>
    <col min="15842" max="15842" width="2.7109375" style="97" customWidth="1"/>
    <col min="15843" max="15851" width="7.7109375" style="97" customWidth="1"/>
    <col min="15852" max="15852" width="6.5703125" style="97" customWidth="1"/>
    <col min="15853" max="15853" width="10.7109375" style="97" customWidth="1"/>
    <col min="15854" max="15854" width="0" style="97" hidden="1" customWidth="1"/>
    <col min="15855" max="16095" width="9.140625" style="97"/>
    <col min="16096" max="16096" width="3.7109375" style="97" customWidth="1"/>
    <col min="16097" max="16097" width="2.42578125" style="97" customWidth="1"/>
    <col min="16098" max="16098" width="2.7109375" style="97" customWidth="1"/>
    <col min="16099" max="16107" width="7.7109375" style="97" customWidth="1"/>
    <col min="16108" max="16108" width="6.5703125" style="97" customWidth="1"/>
    <col min="16109" max="16109" width="10.7109375" style="97" customWidth="1"/>
    <col min="16110" max="16110" width="0" style="97" hidden="1" customWidth="1"/>
    <col min="16111" max="16384" width="9.140625" style="97"/>
  </cols>
  <sheetData>
    <row r="1" spans="1:65" s="11" customFormat="1" ht="9.75" customHeight="1" x14ac:dyDescent="0.2">
      <c r="A1" s="135" t="s">
        <v>0</v>
      </c>
      <c r="B1" s="136"/>
      <c r="C1" s="136"/>
      <c r="D1" s="136"/>
      <c r="E1" s="137"/>
      <c r="F1" s="1" t="s">
        <v>1</v>
      </c>
      <c r="G1" s="2"/>
      <c r="H1" s="1" t="s">
        <v>2</v>
      </c>
      <c r="I1" s="3"/>
      <c r="J1" s="4"/>
      <c r="K1" s="5" t="s">
        <v>3</v>
      </c>
      <c r="L1" s="6" t="s">
        <v>4</v>
      </c>
      <c r="M1" s="3"/>
      <c r="N1" s="3"/>
      <c r="O1" s="7" t="s">
        <v>5</v>
      </c>
      <c r="P1" s="7" t="s">
        <v>6</v>
      </c>
      <c r="Q1" s="8" t="s">
        <v>7</v>
      </c>
      <c r="R1" s="1" t="s">
        <v>8</v>
      </c>
      <c r="S1" s="9"/>
      <c r="T1" s="10">
        <f>IF(ISBLANK(R2),"",R2)</f>
        <v>43923</v>
      </c>
      <c r="U1" s="11" t="s">
        <v>9</v>
      </c>
      <c r="V1" s="11">
        <f>[1]PM!AG20</f>
        <v>1</v>
      </c>
      <c r="W1" s="11" t="str">
        <f>IF(V1&lt;10,CONCATENATE(0,V1),V1)</f>
        <v>01</v>
      </c>
      <c r="X1" s="10" t="str">
        <f>IF($V1&lt;10,CONCATENATE("1-0",$V1),CONCATENATE("1-",$V1))</f>
        <v>1-01</v>
      </c>
      <c r="Y1" s="10" t="str">
        <f>IF($V1&lt;10,CONCATENATE("2-0",$V1),CONCATENATE("2-",$V1))</f>
        <v>2-01</v>
      </c>
      <c r="Z1" s="10" t="str">
        <f>IF($V1&lt;10,CONCATENATE("3-0",$V1),CONCATENATE("3-",$V1))</f>
        <v>3-01</v>
      </c>
      <c r="AA1" s="10" t="str">
        <f>IF($V1&lt;10,CONCATENATE("4-0",$V1),CONCATENATE("4-",$V1))</f>
        <v>4-01</v>
      </c>
      <c r="AB1" s="10"/>
      <c r="AD1" s="10"/>
      <c r="AE1" s="10"/>
      <c r="AF1" s="10"/>
      <c r="AG1" s="10"/>
      <c r="AH1" s="10"/>
      <c r="AI1" s="10"/>
      <c r="AJ1" s="12"/>
      <c r="AX1" s="100"/>
      <c r="AY1" s="100"/>
      <c r="AZ1" s="100"/>
      <c r="BA1" s="100"/>
      <c r="BB1" s="100"/>
      <c r="BC1" s="100"/>
      <c r="BD1" s="101"/>
    </row>
    <row r="2" spans="1:65" s="22" customFormat="1" ht="21" customHeight="1" x14ac:dyDescent="0.25">
      <c r="A2" s="138">
        <v>561504</v>
      </c>
      <c r="B2" s="139"/>
      <c r="C2" s="139"/>
      <c r="D2" s="139"/>
      <c r="E2" s="140"/>
      <c r="F2" s="141" t="s">
        <v>254</v>
      </c>
      <c r="G2" s="142"/>
      <c r="H2" s="13" t="s">
        <v>255</v>
      </c>
      <c r="I2" s="14"/>
      <c r="J2" s="15"/>
      <c r="K2" s="16">
        <v>20</v>
      </c>
      <c r="L2" s="17">
        <v>17</v>
      </c>
      <c r="M2" s="17">
        <v>17</v>
      </c>
      <c r="N2" s="17">
        <v>18</v>
      </c>
      <c r="O2" s="18"/>
      <c r="P2" s="19"/>
      <c r="Q2" s="20" t="s">
        <v>256</v>
      </c>
      <c r="R2" s="143">
        <v>43923</v>
      </c>
      <c r="S2" s="144"/>
      <c r="T2" s="10">
        <f>IF(ISBLANK(L2),"",L2)</f>
        <v>17</v>
      </c>
      <c r="U2" s="21" t="s">
        <v>10</v>
      </c>
      <c r="V2" s="22" t="s">
        <v>11</v>
      </c>
      <c r="W2" s="23" t="s">
        <v>12</v>
      </c>
      <c r="X2" s="23" t="s">
        <v>13</v>
      </c>
      <c r="Y2" s="23" t="s">
        <v>14</v>
      </c>
      <c r="Z2" s="23" t="s">
        <v>15</v>
      </c>
      <c r="AA2" s="23" t="s">
        <v>16</v>
      </c>
      <c r="AB2" s="23" t="s">
        <v>17</v>
      </c>
      <c r="AD2" s="12"/>
      <c r="AE2" s="12"/>
      <c r="AF2" s="12"/>
      <c r="AG2" s="12"/>
      <c r="AH2" s="12"/>
      <c r="AI2" s="12"/>
      <c r="AJ2" s="24"/>
      <c r="AX2" s="100"/>
      <c r="AY2" s="100"/>
      <c r="AZ2" s="100"/>
      <c r="BA2" s="100"/>
      <c r="BB2" s="100"/>
      <c r="BC2" s="100"/>
      <c r="BD2" s="102"/>
    </row>
    <row r="3" spans="1:65" s="38" customFormat="1" ht="21" customHeight="1" x14ac:dyDescent="0.25">
      <c r="A3" s="25"/>
      <c r="B3" s="26"/>
      <c r="C3" s="26"/>
      <c r="D3" s="26"/>
      <c r="E3" s="27"/>
      <c r="F3" s="28"/>
      <c r="G3" s="145" t="s">
        <v>18</v>
      </c>
      <c r="H3" s="146"/>
      <c r="I3" s="146"/>
      <c r="J3" s="29">
        <v>3</v>
      </c>
      <c r="K3" s="30" t="s">
        <v>19</v>
      </c>
      <c r="L3" s="31"/>
      <c r="M3" s="32"/>
      <c r="N3" s="32"/>
      <c r="O3" s="33"/>
      <c r="P3" s="34"/>
      <c r="Q3" s="35"/>
      <c r="R3" s="36"/>
      <c r="S3" s="37"/>
      <c r="T3" s="10" t="str">
        <f>IF(ISBLANK(Q2),"",Q2)</f>
        <v>HH</v>
      </c>
      <c r="AE3" s="12"/>
      <c r="AF3" s="12"/>
      <c r="AG3" s="12"/>
      <c r="AH3" s="12"/>
      <c r="AI3" s="12"/>
      <c r="AJ3" s="12"/>
      <c r="AX3" s="100"/>
      <c r="AY3" s="100"/>
      <c r="AZ3" s="100"/>
      <c r="BA3" s="100"/>
      <c r="BB3" s="100"/>
      <c r="BC3" s="100"/>
      <c r="BD3" s="103"/>
    </row>
    <row r="4" spans="1:65" s="11" customFormat="1" ht="12.75" customHeight="1" x14ac:dyDescent="0.2">
      <c r="A4" s="147"/>
      <c r="B4" s="148"/>
      <c r="C4" s="149"/>
      <c r="D4" s="39"/>
      <c r="E4" s="128" t="s">
        <v>20</v>
      </c>
      <c r="F4" s="129"/>
      <c r="G4" s="128" t="s">
        <v>21</v>
      </c>
      <c r="H4" s="129"/>
      <c r="I4" s="128" t="s">
        <v>22</v>
      </c>
      <c r="J4" s="129"/>
      <c r="K4" s="128" t="s">
        <v>23</v>
      </c>
      <c r="L4" s="129"/>
      <c r="M4" s="128" t="s">
        <v>24</v>
      </c>
      <c r="N4" s="129"/>
      <c r="O4" s="128" t="s">
        <v>25</v>
      </c>
      <c r="P4" s="129"/>
      <c r="Q4" s="40" t="s">
        <v>26</v>
      </c>
      <c r="R4" s="41" t="str">
        <f>IF(OR(J3=2,$J$3=5),"ABS eller REL?","")</f>
        <v/>
      </c>
      <c r="S4" s="42"/>
      <c r="T4" s="12" t="str">
        <f>E5</f>
        <v>vete, spill-</v>
      </c>
      <c r="U4" s="43">
        <f>AVERAGE(VLOOKUP($X$1,$D$9:$P$76,AC4,0),VLOOKUP($Y$1,$D$9:$P$76,AC4,0),VLOOKUP($Z$1,$D$9:$P$76,AC4,0),VLOOKUP($AA$1,$D$9:$P$76,AC4,0))</f>
        <v>0</v>
      </c>
      <c r="V4" s="43">
        <f>AVERAGE(VLOOKUP($X$1,$D$9:$P$76,AD4,0),VLOOKUP($Y$1,$D$9:$P$76,AD4,0),VLOOKUP($Z$1,$D$9:$P$76,AD4,0),VLOOKUP($AA$1,$D$9:$P$76,AD4,0))</f>
        <v>75</v>
      </c>
      <c r="W4" s="12" t="e">
        <f>#REF!</f>
        <v>#REF!</v>
      </c>
      <c r="X4" s="12" t="e">
        <f>#REF!</f>
        <v>#REF!</v>
      </c>
      <c r="Y4" s="12" t="e">
        <f>#REF!</f>
        <v>#REF!</v>
      </c>
      <c r="Z4" s="12" t="e">
        <f>#REF!</f>
        <v>#REF!</v>
      </c>
      <c r="AA4" s="12" t="e">
        <f>#REF!</f>
        <v>#REF!</v>
      </c>
      <c r="AB4" s="12" t="e">
        <f>#REF!</f>
        <v>#REF!</v>
      </c>
      <c r="AC4" s="11">
        <v>2</v>
      </c>
      <c r="AD4" s="12">
        <v>3</v>
      </c>
      <c r="AE4" s="12"/>
      <c r="AF4" s="12"/>
      <c r="AG4" s="12"/>
      <c r="AH4" s="12"/>
      <c r="AI4" s="12"/>
      <c r="AJ4" s="12"/>
      <c r="AX4" s="100"/>
      <c r="AY4" s="100"/>
      <c r="AZ4" s="100"/>
      <c r="BA4" s="100"/>
      <c r="BB4" s="100"/>
      <c r="BC4" s="100"/>
      <c r="BD4" s="101"/>
    </row>
    <row r="5" spans="1:65" s="11" customFormat="1" ht="19.5" customHeight="1" thickBot="1" x14ac:dyDescent="0.3">
      <c r="A5" s="130" t="s">
        <v>27</v>
      </c>
      <c r="B5" s="131"/>
      <c r="C5" s="132"/>
      <c r="D5" s="44"/>
      <c r="E5" s="133" t="s">
        <v>244</v>
      </c>
      <c r="F5" s="134"/>
      <c r="G5" s="133" t="s">
        <v>177</v>
      </c>
      <c r="H5" s="134"/>
      <c r="I5" s="133" t="s">
        <v>246</v>
      </c>
      <c r="J5" s="134"/>
      <c r="K5" s="133" t="s">
        <v>203</v>
      </c>
      <c r="L5" s="134"/>
      <c r="M5" s="133" t="s">
        <v>243</v>
      </c>
      <c r="N5" s="134"/>
      <c r="O5" s="133" t="s">
        <v>193</v>
      </c>
      <c r="P5" s="134"/>
      <c r="Q5" s="113" t="s">
        <v>28</v>
      </c>
      <c r="R5" s="115"/>
      <c r="S5" s="116"/>
      <c r="T5" s="12" t="str">
        <f>G5</f>
        <v>jordrök</v>
      </c>
      <c r="U5" s="43">
        <f>AVERAGE(VLOOKUP($X$1,$D$9:$P$76,AC5,0),VLOOKUP($Y$1,$D$9:$P$76,AC5,0),VLOOKUP($Z$1,$D$9:$P$76,AC5,0),VLOOKUP($AA$1,$D$9:$P$76,AC5,0))</f>
        <v>0</v>
      </c>
      <c r="V5" s="43" t="e">
        <f>AVERAGE(VLOOKUP($X$1,$D$9:$P$76,AD5,0),VLOOKUP($Y$1,$D$9:$P$76,AD5,0),VLOOKUP($Z$1,$D$9:$P$76,AD5,0),VLOOKUP($AA$1,$D$9:$P$76,AD5,0))</f>
        <v>#VALUE!</v>
      </c>
      <c r="W5" s="12" t="e">
        <f>#REF!</f>
        <v>#REF!</v>
      </c>
      <c r="X5" s="12" t="e">
        <f>#REF!</f>
        <v>#REF!</v>
      </c>
      <c r="Y5" s="12" t="e">
        <f>#REF!</f>
        <v>#REF!</v>
      </c>
      <c r="Z5" s="12" t="e">
        <f>#REF!</f>
        <v>#REF!</v>
      </c>
      <c r="AA5" s="12" t="e">
        <f>#REF!</f>
        <v>#REF!</v>
      </c>
      <c r="AB5" s="12" t="e">
        <f>#REF!</f>
        <v>#REF!</v>
      </c>
      <c r="AC5" s="12">
        <v>4</v>
      </c>
      <c r="AD5" s="11">
        <v>5</v>
      </c>
      <c r="AE5" s="12"/>
      <c r="AF5" s="12"/>
      <c r="AG5" s="12"/>
      <c r="AH5" s="12"/>
      <c r="AI5" s="12"/>
      <c r="AJ5" s="12"/>
      <c r="AX5" s="100"/>
      <c r="AY5" s="109" t="s">
        <v>252</v>
      </c>
      <c r="AZ5" s="109"/>
      <c r="BA5" s="109"/>
      <c r="BB5" s="109"/>
      <c r="BC5" s="109"/>
      <c r="BD5" s="109"/>
      <c r="BE5" s="110"/>
      <c r="BF5" s="111"/>
      <c r="BG5" s="111"/>
    </row>
    <row r="6" spans="1:65" s="11" customFormat="1" ht="12.75" customHeight="1" x14ac:dyDescent="0.2">
      <c r="A6" s="157" t="s">
        <v>29</v>
      </c>
      <c r="B6" s="158"/>
      <c r="C6" s="159" t="s">
        <v>30</v>
      </c>
      <c r="D6" s="48"/>
      <c r="E6" s="117" t="s">
        <v>31</v>
      </c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9"/>
      <c r="Q6" s="114"/>
      <c r="R6" s="120" t="str">
        <f>IF(J3=1,"Båda kolumnerna (Antal resp Vikt,g) fylls i",IF(J3=2,"ABS=absolut volym av ogräsart i parcell. REL=andel för ogräsart av total ogräsvolym. OBS! Om REL väljs måste TOTALT fyllas i. Både täckning (obeh) &amp; effekt (beh) fylls i samma kolumn.",IF(J3=3,"Både antal (obeh) &amp; effekt (beh) fylls i samma kolumn.",IF(J3=5,"Fyll i antal i obeh till vänster samt täckning (obeh) och effekt (beh led) i högra kolumnen.","Fyll i antal."))))</f>
        <v>Både antal (obeh) &amp; effekt (beh) fylls i samma kolumn.</v>
      </c>
      <c r="S6" s="121"/>
      <c r="T6" s="12" t="str">
        <f>I5</f>
        <v>viol, åker-</v>
      </c>
      <c r="U6" s="43">
        <f>AVERAGE(VLOOKUP($X$1,$D$9:$P$76,AC6,0),VLOOKUP($Y$1,$D$9:$P$76,AC6,0),VLOOKUP($Z$1,$D$9:$P$76,AC6,0),VLOOKUP($AA$1,$D$9:$P$76,AC6,0))</f>
        <v>0</v>
      </c>
      <c r="V6" s="43">
        <f>AVERAGE(VLOOKUP($X$1,$D$9:$P$76,AD6,0),VLOOKUP($Y$1,$D$9:$P$76,AD6,0),VLOOKUP($Z$1,$D$9:$P$76,AD6,0),VLOOKUP($AA$1,$D$9:$P$76,AD6,0))</f>
        <v>48</v>
      </c>
      <c r="W6" s="12" t="e">
        <f>#REF!</f>
        <v>#REF!</v>
      </c>
      <c r="X6" s="12" t="e">
        <f>#REF!</f>
        <v>#REF!</v>
      </c>
      <c r="Y6" s="12" t="e">
        <f>#REF!</f>
        <v>#REF!</v>
      </c>
      <c r="Z6" s="12" t="e">
        <f>#REF!</f>
        <v>#REF!</v>
      </c>
      <c r="AA6" s="12" t="e">
        <f>#REF!</f>
        <v>#REF!</v>
      </c>
      <c r="AB6" s="12" t="e">
        <f>#REF!</f>
        <v>#REF!</v>
      </c>
      <c r="AC6" s="12">
        <v>6</v>
      </c>
      <c r="AD6" s="12">
        <v>7</v>
      </c>
      <c r="AE6" s="12"/>
      <c r="AF6" s="12"/>
      <c r="AG6" s="12"/>
      <c r="AH6" s="12"/>
      <c r="AI6" s="12"/>
      <c r="AJ6" s="12"/>
      <c r="AX6" s="100"/>
      <c r="AY6" s="100"/>
      <c r="AZ6" s="100"/>
      <c r="BA6" s="100"/>
      <c r="BB6" s="100"/>
      <c r="BC6" s="100"/>
      <c r="BD6" s="101"/>
    </row>
    <row r="7" spans="1:65" s="11" customFormat="1" ht="12.75" customHeight="1" x14ac:dyDescent="0.2">
      <c r="A7" s="154"/>
      <c r="B7" s="155"/>
      <c r="C7" s="156"/>
      <c r="D7" s="150"/>
      <c r="E7" s="49"/>
      <c r="F7" s="50"/>
      <c r="G7" s="50"/>
      <c r="H7" s="50"/>
      <c r="I7" s="50"/>
      <c r="J7" s="50"/>
      <c r="K7" s="50"/>
      <c r="L7" s="50"/>
      <c r="M7" s="50"/>
      <c r="N7" s="50"/>
      <c r="O7" s="50"/>
      <c r="P7" s="51"/>
      <c r="Q7" s="151"/>
      <c r="R7" s="152"/>
      <c r="S7" s="153"/>
      <c r="T7" s="12"/>
      <c r="U7" s="43"/>
      <c r="V7" s="43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X7" s="100"/>
      <c r="AY7" s="100"/>
      <c r="AZ7" s="100"/>
      <c r="BA7" s="100"/>
      <c r="BB7" s="100"/>
      <c r="BC7" s="100"/>
      <c r="BD7" s="101"/>
    </row>
    <row r="8" spans="1:65" s="11" customFormat="1" ht="24" customHeight="1" x14ac:dyDescent="0.2">
      <c r="A8" s="52" t="s">
        <v>32</v>
      </c>
      <c r="B8" s="53" t="s">
        <v>33</v>
      </c>
      <c r="C8" s="54" t="s">
        <v>34</v>
      </c>
      <c r="D8" s="55"/>
      <c r="E8" s="56" t="str">
        <f>IF(OR($J3=1,$J$3=5),"Antal","")</f>
        <v/>
      </c>
      <c r="F8" s="57" t="str">
        <f>IF($J$3=1,"Vikt g",IF(OR($J$3=2,$J$3=5),"Täckn/
Effekt",IF($J$3=3,"Antal/
Effekt","Antal")))</f>
        <v>Antal/
Effekt</v>
      </c>
      <c r="G8" s="56" t="str">
        <f>IF(OR($J3=1,$J$3=5),"Antal","")</f>
        <v/>
      </c>
      <c r="H8" s="57" t="str">
        <f>IF($J$3=1,"Vikt g",IF(OR($J$3=2,$J$3=5),"Täckn/
Effekt",IF($J$3=3,"Antal/
Effekt","Antal")))</f>
        <v>Antal/
Effekt</v>
      </c>
      <c r="I8" s="56" t="str">
        <f>IF(OR($J3=1,$J$3=5),"Antal","")</f>
        <v/>
      </c>
      <c r="J8" s="57" t="str">
        <f>IF($J$3=1,"Vikt g",IF(OR($J$3=2,$J$3=5),"Täckn/
Effekt",IF($J$3=3,"Antal/
Effekt","Antal")))</f>
        <v>Antal/
Effekt</v>
      </c>
      <c r="K8" s="56" t="str">
        <f>IF(OR($J3=1,$J$3=5),"Antal","")</f>
        <v/>
      </c>
      <c r="L8" s="57" t="str">
        <f>IF($J$3=1,"Vikt g",IF(OR($J$3=2,$J$3=5),"Täckn/
Effekt",IF($J$3=3,"Antal/
Effekt","Antal")))</f>
        <v>Antal/
Effekt</v>
      </c>
      <c r="M8" s="56" t="str">
        <f>IF(OR($J3=1,$J$3=5),"Antal","")</f>
        <v/>
      </c>
      <c r="N8" s="57" t="str">
        <f>IF($J$3=1,"Vikt g",IF(OR($J$3=2,$J$3=5),"Täckn/
Effekt",IF($J$3=3,"Antal/
Effekt","Antal")))</f>
        <v>Antal/
Effekt</v>
      </c>
      <c r="O8" s="56" t="str">
        <f>IF(OR($J3=1,$J$3=5),"Antal","")</f>
        <v/>
      </c>
      <c r="P8" s="57" t="str">
        <f>IF($J$3=1,"Vikt g",IF(OR($J$3=2,$J$3=5),"Täckn/
Effekt",IF($J$3=3,"Antal/
Effekt","Antal")))</f>
        <v>Antal/
Effekt</v>
      </c>
      <c r="Q8" s="57" t="str">
        <f>IF($J$3=1,"",IF(OR($J$3=2,$J$3=5),"Täckn/
Effekt",IF($J$3=3,"Antal/
Effekt","")))</f>
        <v>Antal/
Effekt</v>
      </c>
      <c r="R8" s="122"/>
      <c r="S8" s="123"/>
      <c r="Z8" s="11">
        <v>3</v>
      </c>
      <c r="AD8" s="11">
        <v>5</v>
      </c>
      <c r="AH8" s="11">
        <v>7</v>
      </c>
      <c r="AL8" s="11">
        <v>9</v>
      </c>
      <c r="AP8" s="11">
        <v>11</v>
      </c>
      <c r="AT8" s="11">
        <v>13</v>
      </c>
      <c r="AX8" s="104"/>
      <c r="AY8" s="109" t="s">
        <v>253</v>
      </c>
      <c r="AZ8" s="109"/>
      <c r="BA8" s="109"/>
      <c r="BB8" s="109"/>
      <c r="BC8" s="109"/>
      <c r="BD8" s="109"/>
      <c r="BE8" s="110"/>
      <c r="BF8" s="110"/>
      <c r="BG8" s="110"/>
      <c r="BH8" s="112"/>
      <c r="BI8" s="112"/>
      <c r="BJ8" s="112"/>
      <c r="BK8" s="112"/>
      <c r="BL8" s="111"/>
      <c r="BM8" s="111"/>
    </row>
    <row r="9" spans="1:65" s="11" customFormat="1" ht="19.5" customHeight="1" x14ac:dyDescent="0.2">
      <c r="A9" s="58">
        <v>1</v>
      </c>
      <c r="B9" s="59">
        <v>1</v>
      </c>
      <c r="C9" s="60">
        <v>2</v>
      </c>
      <c r="D9" s="61" t="str">
        <f>[1]Led!H2</f>
        <v>1-01</v>
      </c>
      <c r="E9" s="62"/>
      <c r="F9" s="11">
        <v>100</v>
      </c>
      <c r="G9" s="62"/>
      <c r="H9" s="63" t="s">
        <v>251</v>
      </c>
      <c r="I9" s="62"/>
      <c r="J9" s="63">
        <v>20</v>
      </c>
      <c r="K9" s="62"/>
      <c r="L9" s="63" t="s">
        <v>251</v>
      </c>
      <c r="M9" s="62"/>
      <c r="N9" s="63">
        <v>20</v>
      </c>
      <c r="O9" s="62"/>
      <c r="P9" s="63" t="s">
        <v>251</v>
      </c>
      <c r="Q9" s="64"/>
      <c r="R9" s="65" t="s">
        <v>35</v>
      </c>
      <c r="S9" s="8" t="s">
        <v>36</v>
      </c>
      <c r="T9" s="66" t="str">
        <f>IF(ISBLANK(S69),"",S69)</f>
        <v>svartkämpar</v>
      </c>
      <c r="U9" s="67" t="s">
        <v>37</v>
      </c>
      <c r="V9" s="43" t="s">
        <v>38</v>
      </c>
      <c r="W9" s="43" t="s">
        <v>39</v>
      </c>
      <c r="X9" s="43" t="s">
        <v>40</v>
      </c>
      <c r="Z9" s="12">
        <f>VLOOKUP($U9,$D$9:$P$76,Z$8,0)</f>
        <v>100</v>
      </c>
      <c r="AA9" s="12">
        <f>VLOOKUP($V9,$D$9:$P$76,Z$8,0)</f>
        <v>100</v>
      </c>
      <c r="AB9" s="12">
        <f>VLOOKUP($W9,$D$9:$P$76,Z$8,0)</f>
        <v>100</v>
      </c>
      <c r="AC9" s="12">
        <f>VLOOKUP($X9,$D$9:$P$76,Z$8,0)</f>
        <v>0</v>
      </c>
      <c r="AD9" s="12" t="str">
        <f>VLOOKUP($U9,$D$9:$P$76,AD$8,0)</f>
        <v>*</v>
      </c>
      <c r="AE9" s="12" t="str">
        <f>VLOOKUP($V9,$D$9:$P$76,AD$8,0)</f>
        <v>*</v>
      </c>
      <c r="AF9" s="12" t="str">
        <f>VLOOKUP($W9,$D$9:$P$76,AD$8,0)</f>
        <v>*</v>
      </c>
      <c r="AG9" s="12">
        <f>VLOOKUP($X9,$D$9:$P$76,AD$8,0)</f>
        <v>0</v>
      </c>
      <c r="AH9" s="12">
        <f>VLOOKUP($U9,$D$9:$P$76,AH$8,0)</f>
        <v>20</v>
      </c>
      <c r="AI9" s="12">
        <f>VLOOKUP($V9,$D$9:$P$76,AH$8,0)</f>
        <v>86</v>
      </c>
      <c r="AJ9" s="12">
        <f>VLOOKUP($W9,$D$9:$P$76,AH$8,0)</f>
        <v>86</v>
      </c>
      <c r="AK9" s="12">
        <f>VLOOKUP($X9,$D$9:$P$76,AH$8,0)</f>
        <v>0</v>
      </c>
      <c r="AL9" s="12" t="str">
        <f>VLOOKUP($U9,$D$9:$P$76,AL$8,0)</f>
        <v>*</v>
      </c>
      <c r="AM9" s="12" t="str">
        <f>VLOOKUP($V9,$D$9:$P$76,AL$8,0)</f>
        <v>*</v>
      </c>
      <c r="AN9" s="12" t="str">
        <f>VLOOKUP($W9,$D$9:$P$76,AL$8,0)</f>
        <v>*</v>
      </c>
      <c r="AO9" s="12">
        <f>VLOOKUP($X9,$D$9:$P$76,AL$8,0)</f>
        <v>0</v>
      </c>
      <c r="AP9" s="12">
        <f>VLOOKUP($U9,$D$9:$P$76,AP$8,0)</f>
        <v>20</v>
      </c>
      <c r="AQ9" s="12">
        <f>VLOOKUP($V9,$D$9:$P$76,AP$8,0)</f>
        <v>98</v>
      </c>
      <c r="AR9" s="12">
        <f>VLOOKUP($W9,$D$9:$P$76,AP$8,0)</f>
        <v>86</v>
      </c>
      <c r="AS9" s="12">
        <f>VLOOKUP($X9,$D$9:$P$76,AP$8,0)</f>
        <v>0</v>
      </c>
      <c r="AT9" s="12" t="str">
        <f>VLOOKUP($U9,$D$9:$P$76,AT$8,0)</f>
        <v>*</v>
      </c>
      <c r="AU9" s="12" t="str">
        <f>VLOOKUP($V9,$D$9:$P$76,AT$8,0)</f>
        <v>*</v>
      </c>
      <c r="AV9" s="12" t="str">
        <f>VLOOKUP($W9,$D$9:$P$76,AT$8,0)</f>
        <v>*</v>
      </c>
      <c r="AW9" s="12">
        <f>VLOOKUP($X9,$D$9:$P$76,AT$8,0)</f>
        <v>0</v>
      </c>
      <c r="AX9" s="105"/>
      <c r="AY9" s="105"/>
      <c r="AZ9" s="105"/>
      <c r="BA9" s="105"/>
      <c r="BB9" s="105"/>
      <c r="BC9" s="105"/>
      <c r="BD9" s="101"/>
    </row>
    <row r="10" spans="1:65" s="11" customFormat="1" ht="19.5" customHeight="1" x14ac:dyDescent="0.2">
      <c r="A10" s="58">
        <v>2</v>
      </c>
      <c r="B10" s="59">
        <v>1</v>
      </c>
      <c r="C10" s="108">
        <v>1</v>
      </c>
      <c r="D10" s="61" t="str">
        <f>[1]Led!H3</f>
        <v>1-05</v>
      </c>
      <c r="E10" s="68"/>
      <c r="F10" s="63">
        <v>17</v>
      </c>
      <c r="G10" s="68"/>
      <c r="H10" s="63">
        <v>1</v>
      </c>
      <c r="I10" s="68"/>
      <c r="J10" s="63">
        <v>2</v>
      </c>
      <c r="K10" s="68"/>
      <c r="L10" s="63">
        <v>1</v>
      </c>
      <c r="M10" s="68"/>
      <c r="N10" s="63">
        <v>2</v>
      </c>
      <c r="O10" s="68"/>
      <c r="P10" s="63">
        <v>1</v>
      </c>
      <c r="Q10" s="64"/>
      <c r="R10" s="69" t="s">
        <v>41</v>
      </c>
      <c r="S10" s="70" t="s">
        <v>42</v>
      </c>
      <c r="T10" s="66" t="str">
        <f>IF(ISBLANK(S70),"",S70)</f>
        <v>klöver</v>
      </c>
      <c r="U10" s="67" t="s">
        <v>43</v>
      </c>
      <c r="V10" s="43" t="s">
        <v>44</v>
      </c>
      <c r="W10" s="43" t="s">
        <v>45</v>
      </c>
      <c r="X10" s="43" t="s">
        <v>46</v>
      </c>
      <c r="Z10" s="12">
        <f t="shared" ref="Z10:Z28" si="0">VLOOKUP($U10,$D$9:$P$76,Z$8,0)</f>
        <v>100</v>
      </c>
      <c r="AA10" s="12">
        <f t="shared" ref="AA10:AA28" si="1">VLOOKUP($V10,$D$9:$P$76,Z$8,0)</f>
        <v>15</v>
      </c>
      <c r="AB10" s="12">
        <f t="shared" ref="AB10:AB28" si="2">VLOOKUP($W10,$D$9:$P$76,Z$8,0)</f>
        <v>0</v>
      </c>
      <c r="AC10" s="12">
        <f t="shared" ref="AC10:AC28" si="3">VLOOKUP($X10,$D$9:$P$76,Z$8,0)</f>
        <v>0</v>
      </c>
      <c r="AD10" s="12" t="str">
        <f t="shared" ref="AD10:AD28" si="4">VLOOKUP($U10,$D$9:$P$76,AD$8,0)</f>
        <v>*</v>
      </c>
      <c r="AE10" s="12">
        <f t="shared" ref="AE10:AE28" si="5">VLOOKUP($V10,$D$9:$P$76,AD$8,0)</f>
        <v>0.1</v>
      </c>
      <c r="AF10" s="12">
        <f t="shared" ref="AF10:AF28" si="6">VLOOKUP($W10,$D$9:$P$76,AD$8,0)</f>
        <v>0</v>
      </c>
      <c r="AG10" s="12">
        <f t="shared" ref="AG10:AG28" si="7">VLOOKUP($X10,$D$9:$P$76,AD$8,0)</f>
        <v>0</v>
      </c>
      <c r="AH10" s="12">
        <f t="shared" ref="AH10:AH28" si="8">VLOOKUP($U10,$D$9:$P$76,AH$8,0)</f>
        <v>80</v>
      </c>
      <c r="AI10" s="12">
        <f t="shared" ref="AI10:AI28" si="9">VLOOKUP($V10,$D$9:$P$76,AH$8,0)</f>
        <v>8</v>
      </c>
      <c r="AJ10" s="12">
        <f t="shared" ref="AJ10:AJ28" si="10">VLOOKUP($W10,$D$9:$P$76,AH$8,0)</f>
        <v>0</v>
      </c>
      <c r="AK10" s="12">
        <f t="shared" ref="AK10:AK28" si="11">VLOOKUP($X10,$D$9:$P$76,AH$8,0)</f>
        <v>0</v>
      </c>
      <c r="AL10" s="12" t="str">
        <f t="shared" ref="AL10:AL28" si="12">VLOOKUP($U10,$D$9:$P$76,AL$8,0)</f>
        <v>*</v>
      </c>
      <c r="AM10" s="12">
        <f t="shared" ref="AM10:AM28" si="13">VLOOKUP($V10,$D$9:$P$76,AL$8,0)</f>
        <v>0</v>
      </c>
      <c r="AN10" s="12">
        <f t="shared" ref="AN10:AN28" si="14">VLOOKUP($W10,$D$9:$P$76,AL$8,0)</f>
        <v>0</v>
      </c>
      <c r="AO10" s="12">
        <f t="shared" ref="AO10:AO28" si="15">VLOOKUP($X10,$D$9:$P$76,AL$8,0)</f>
        <v>0</v>
      </c>
      <c r="AP10" s="12">
        <f t="shared" ref="AP10:AP28" si="16">VLOOKUP($U10,$D$9:$P$76,AP$8,0)</f>
        <v>100</v>
      </c>
      <c r="AQ10" s="12">
        <f t="shared" ref="AQ10:AQ28" si="17">VLOOKUP($V10,$D$9:$P$76,AP$8,0)</f>
        <v>3</v>
      </c>
      <c r="AR10" s="12">
        <f t="shared" ref="AR10:AR28" si="18">VLOOKUP($W10,$D$9:$P$76,AP$8,0)</f>
        <v>0</v>
      </c>
      <c r="AS10" s="12">
        <f t="shared" ref="AS10:AS28" si="19">VLOOKUP($X10,$D$9:$P$76,AP$8,0)</f>
        <v>0</v>
      </c>
      <c r="AT10" s="12" t="str">
        <f t="shared" ref="AT10:AT28" si="20">VLOOKUP($U10,$D$9:$P$76,AT$8,0)</f>
        <v>*</v>
      </c>
      <c r="AU10" s="12">
        <f t="shared" ref="AU10:AU28" si="21">VLOOKUP($V10,$D$9:$P$76,AT$8,0)</f>
        <v>0.1</v>
      </c>
      <c r="AV10" s="12">
        <f t="shared" ref="AV10:AV28" si="22">VLOOKUP($W10,$D$9:$P$76,AT$8,0)</f>
        <v>0</v>
      </c>
      <c r="AW10" s="12">
        <f t="shared" ref="AW10:AW28" si="23">VLOOKUP($X10,$D$9:$P$76,AT$8,0)</f>
        <v>0</v>
      </c>
      <c r="AX10" s="105"/>
      <c r="AY10" s="105"/>
      <c r="AZ10" s="105"/>
      <c r="BA10" s="105"/>
      <c r="BB10" s="105"/>
      <c r="BC10" s="105"/>
      <c r="BD10" s="101"/>
    </row>
    <row r="11" spans="1:65" s="11" customFormat="1" ht="19.5" customHeight="1" x14ac:dyDescent="0.2">
      <c r="A11" s="58">
        <v>3</v>
      </c>
      <c r="B11" s="59">
        <v>1</v>
      </c>
      <c r="C11" s="60">
        <v>3</v>
      </c>
      <c r="D11" s="61" t="str">
        <f>[1]Led!H4</f>
        <v>1-03</v>
      </c>
      <c r="E11" s="68"/>
      <c r="F11" s="63">
        <v>100</v>
      </c>
      <c r="G11" s="68"/>
      <c r="H11" s="63" t="s">
        <v>251</v>
      </c>
      <c r="I11" s="68"/>
      <c r="J11" s="63">
        <v>35</v>
      </c>
      <c r="K11" s="68"/>
      <c r="L11" s="63" t="s">
        <v>251</v>
      </c>
      <c r="M11" s="68"/>
      <c r="N11" s="63">
        <v>20</v>
      </c>
      <c r="O11" s="68"/>
      <c r="P11" s="63">
        <v>86</v>
      </c>
      <c r="Q11" s="71"/>
      <c r="R11" s="72" t="s">
        <v>47</v>
      </c>
      <c r="S11" s="73" t="s">
        <v>48</v>
      </c>
      <c r="T11" s="66" t="str">
        <f>IF(ISBLANK(S71),"",S71)</f>
        <v>nattskatta</v>
      </c>
      <c r="U11" s="67" t="s">
        <v>49</v>
      </c>
      <c r="V11" s="43" t="s">
        <v>50</v>
      </c>
      <c r="W11" s="43" t="s">
        <v>51</v>
      </c>
      <c r="X11" s="43" t="s">
        <v>52</v>
      </c>
      <c r="Z11" s="12">
        <f t="shared" si="0"/>
        <v>100</v>
      </c>
      <c r="AA11" s="12">
        <f t="shared" si="1"/>
        <v>100</v>
      </c>
      <c r="AB11" s="12">
        <f t="shared" si="2"/>
        <v>0</v>
      </c>
      <c r="AC11" s="12">
        <f t="shared" si="3"/>
        <v>0</v>
      </c>
      <c r="AD11" s="12" t="str">
        <f t="shared" si="4"/>
        <v>*</v>
      </c>
      <c r="AE11" s="12" t="str">
        <f t="shared" si="5"/>
        <v>*</v>
      </c>
      <c r="AF11" s="12">
        <f t="shared" si="6"/>
        <v>0</v>
      </c>
      <c r="AG11" s="12">
        <f t="shared" si="7"/>
        <v>0</v>
      </c>
      <c r="AH11" s="12">
        <f t="shared" si="8"/>
        <v>35</v>
      </c>
      <c r="AI11" s="12">
        <f t="shared" si="9"/>
        <v>35</v>
      </c>
      <c r="AJ11" s="12">
        <f t="shared" si="10"/>
        <v>0</v>
      </c>
      <c r="AK11" s="12">
        <f t="shared" si="11"/>
        <v>0</v>
      </c>
      <c r="AL11" s="12" t="str">
        <f t="shared" si="12"/>
        <v>*</v>
      </c>
      <c r="AM11" s="12" t="str">
        <f t="shared" si="13"/>
        <v>*</v>
      </c>
      <c r="AN11" s="12">
        <f t="shared" si="14"/>
        <v>0</v>
      </c>
      <c r="AO11" s="12">
        <f t="shared" si="15"/>
        <v>0</v>
      </c>
      <c r="AP11" s="12">
        <f t="shared" si="16"/>
        <v>20</v>
      </c>
      <c r="AQ11" s="12">
        <f t="shared" si="17"/>
        <v>65</v>
      </c>
      <c r="AR11" s="12">
        <f t="shared" si="18"/>
        <v>0</v>
      </c>
      <c r="AS11" s="12">
        <f t="shared" si="19"/>
        <v>0</v>
      </c>
      <c r="AT11" s="12">
        <f t="shared" si="20"/>
        <v>86</v>
      </c>
      <c r="AU11" s="12" t="str">
        <f t="shared" si="21"/>
        <v>*</v>
      </c>
      <c r="AV11" s="12">
        <f t="shared" si="22"/>
        <v>0</v>
      </c>
      <c r="AW11" s="12">
        <f t="shared" si="23"/>
        <v>0</v>
      </c>
      <c r="AX11" s="105"/>
      <c r="AY11" s="105"/>
      <c r="AZ11" s="105"/>
      <c r="BA11" s="105"/>
      <c r="BB11" s="105"/>
      <c r="BC11" s="105"/>
      <c r="BD11" s="101"/>
    </row>
    <row r="12" spans="1:65" s="11" customFormat="1" ht="19.5" customHeight="1" x14ac:dyDescent="0.2">
      <c r="A12" s="58">
        <v>4</v>
      </c>
      <c r="B12" s="59">
        <v>1</v>
      </c>
      <c r="C12" s="60">
        <v>5</v>
      </c>
      <c r="D12" s="61" t="str">
        <f>[1]Led!H5</f>
        <v>1-07</v>
      </c>
      <c r="E12" s="68"/>
      <c r="F12" s="63">
        <v>100</v>
      </c>
      <c r="G12" s="68"/>
      <c r="H12" s="63" t="s">
        <v>251</v>
      </c>
      <c r="I12" s="68"/>
      <c r="J12" s="63">
        <v>86</v>
      </c>
      <c r="K12" s="68"/>
      <c r="L12" s="63" t="s">
        <v>251</v>
      </c>
      <c r="M12" s="68"/>
      <c r="N12" s="63">
        <v>100</v>
      </c>
      <c r="O12" s="68"/>
      <c r="P12" s="63" t="s">
        <v>251</v>
      </c>
      <c r="Q12" s="71"/>
      <c r="R12" s="74">
        <v>0</v>
      </c>
      <c r="S12" s="73" t="s">
        <v>53</v>
      </c>
      <c r="T12" s="66" t="str">
        <f>IF(ISBLANK(S72),"",S72)</f>
        <v>övriga ogräs</v>
      </c>
      <c r="U12" s="67" t="s">
        <v>54</v>
      </c>
      <c r="V12" s="43" t="s">
        <v>55</v>
      </c>
      <c r="W12" s="43" t="s">
        <v>56</v>
      </c>
      <c r="X12" s="43" t="s">
        <v>57</v>
      </c>
      <c r="Z12" s="12">
        <f t="shared" si="0"/>
        <v>100</v>
      </c>
      <c r="AA12" s="12">
        <f t="shared" si="1"/>
        <v>10</v>
      </c>
      <c r="AB12" s="12">
        <f t="shared" si="2"/>
        <v>100</v>
      </c>
      <c r="AC12" s="12">
        <f t="shared" si="3"/>
        <v>0</v>
      </c>
      <c r="AD12" s="12" t="str">
        <f t="shared" si="4"/>
        <v>*</v>
      </c>
      <c r="AE12" s="12">
        <f t="shared" si="5"/>
        <v>0.1</v>
      </c>
      <c r="AF12" s="12" t="str">
        <f t="shared" si="6"/>
        <v>*</v>
      </c>
      <c r="AG12" s="12">
        <f t="shared" si="7"/>
        <v>0</v>
      </c>
      <c r="AH12" s="12">
        <f t="shared" si="8"/>
        <v>86</v>
      </c>
      <c r="AI12" s="12">
        <f t="shared" si="9"/>
        <v>6</v>
      </c>
      <c r="AJ12" s="12">
        <f t="shared" si="10"/>
        <v>34</v>
      </c>
      <c r="AK12" s="12">
        <f t="shared" si="11"/>
        <v>0</v>
      </c>
      <c r="AL12" s="12" t="str">
        <f t="shared" si="12"/>
        <v>*</v>
      </c>
      <c r="AM12" s="12">
        <f t="shared" si="13"/>
        <v>0</v>
      </c>
      <c r="AN12" s="12" t="str">
        <f t="shared" si="14"/>
        <v>*</v>
      </c>
      <c r="AO12" s="12">
        <f t="shared" si="15"/>
        <v>0</v>
      </c>
      <c r="AP12" s="12">
        <f t="shared" si="16"/>
        <v>100</v>
      </c>
      <c r="AQ12" s="12">
        <f t="shared" si="17"/>
        <v>4</v>
      </c>
      <c r="AR12" s="12">
        <f t="shared" si="18"/>
        <v>35</v>
      </c>
      <c r="AS12" s="12">
        <f t="shared" si="19"/>
        <v>0</v>
      </c>
      <c r="AT12" s="12" t="str">
        <f t="shared" si="20"/>
        <v>*</v>
      </c>
      <c r="AU12" s="12">
        <f t="shared" si="21"/>
        <v>0.1</v>
      </c>
      <c r="AV12" s="12" t="str">
        <f t="shared" si="22"/>
        <v>*</v>
      </c>
      <c r="AW12" s="12">
        <f t="shared" si="23"/>
        <v>0</v>
      </c>
      <c r="AX12" s="105"/>
      <c r="AY12" s="105"/>
      <c r="AZ12" s="105"/>
      <c r="BA12" s="105"/>
      <c r="BB12" s="105"/>
      <c r="BC12" s="105"/>
      <c r="BD12" s="101"/>
    </row>
    <row r="13" spans="1:65" s="11" customFormat="1" ht="19.5" customHeight="1" x14ac:dyDescent="0.2">
      <c r="A13" s="58">
        <v>5</v>
      </c>
      <c r="B13" s="59">
        <v>1</v>
      </c>
      <c r="C13" s="60">
        <v>6</v>
      </c>
      <c r="D13" s="61" t="str">
        <f>[1]Led!H6</f>
        <v>1-02</v>
      </c>
      <c r="E13" s="68"/>
      <c r="F13" s="63">
        <v>100</v>
      </c>
      <c r="G13" s="68"/>
      <c r="H13" s="63" t="s">
        <v>251</v>
      </c>
      <c r="I13" s="68"/>
      <c r="J13" s="63">
        <v>80</v>
      </c>
      <c r="K13" s="68"/>
      <c r="L13" s="63" t="s">
        <v>251</v>
      </c>
      <c r="M13" s="68"/>
      <c r="N13" s="63">
        <v>100</v>
      </c>
      <c r="O13" s="68"/>
      <c r="P13" s="63" t="s">
        <v>251</v>
      </c>
      <c r="Q13" s="71"/>
      <c r="R13" s="75" t="s">
        <v>58</v>
      </c>
      <c r="S13" s="73" t="s">
        <v>59</v>
      </c>
      <c r="T13" s="12" t="s">
        <v>60</v>
      </c>
      <c r="U13" s="67" t="s">
        <v>61</v>
      </c>
      <c r="V13" s="43" t="s">
        <v>62</v>
      </c>
      <c r="W13" s="43" t="s">
        <v>63</v>
      </c>
      <c r="X13" s="43" t="s">
        <v>64</v>
      </c>
      <c r="Z13" s="12">
        <f t="shared" si="0"/>
        <v>17</v>
      </c>
      <c r="AA13" s="12">
        <f t="shared" si="1"/>
        <v>100</v>
      </c>
      <c r="AB13" s="12">
        <f t="shared" si="2"/>
        <v>0</v>
      </c>
      <c r="AC13" s="12">
        <f t="shared" si="3"/>
        <v>0</v>
      </c>
      <c r="AD13" s="12">
        <f t="shared" si="4"/>
        <v>1</v>
      </c>
      <c r="AE13" s="12" t="str">
        <f t="shared" si="5"/>
        <v>*</v>
      </c>
      <c r="AF13" s="12">
        <f t="shared" si="6"/>
        <v>0</v>
      </c>
      <c r="AG13" s="12">
        <f t="shared" si="7"/>
        <v>0</v>
      </c>
      <c r="AH13" s="12">
        <f t="shared" si="8"/>
        <v>2</v>
      </c>
      <c r="AI13" s="12">
        <f t="shared" si="9"/>
        <v>65</v>
      </c>
      <c r="AJ13" s="12">
        <f t="shared" si="10"/>
        <v>0</v>
      </c>
      <c r="AK13" s="12">
        <f t="shared" si="11"/>
        <v>0</v>
      </c>
      <c r="AL13" s="12">
        <f t="shared" si="12"/>
        <v>1</v>
      </c>
      <c r="AM13" s="12" t="str">
        <f t="shared" si="13"/>
        <v>*</v>
      </c>
      <c r="AN13" s="12">
        <f t="shared" si="14"/>
        <v>0</v>
      </c>
      <c r="AO13" s="12">
        <f t="shared" si="15"/>
        <v>0</v>
      </c>
      <c r="AP13" s="12">
        <f t="shared" si="16"/>
        <v>2</v>
      </c>
      <c r="AQ13" s="12">
        <f t="shared" si="17"/>
        <v>35</v>
      </c>
      <c r="AR13" s="12">
        <f t="shared" si="18"/>
        <v>0</v>
      </c>
      <c r="AS13" s="12">
        <f t="shared" si="19"/>
        <v>0</v>
      </c>
      <c r="AT13" s="12">
        <f t="shared" si="20"/>
        <v>1</v>
      </c>
      <c r="AU13" s="12" t="str">
        <f t="shared" si="21"/>
        <v>*</v>
      </c>
      <c r="AV13" s="12">
        <f t="shared" si="22"/>
        <v>0</v>
      </c>
      <c r="AW13" s="12">
        <f t="shared" si="23"/>
        <v>0</v>
      </c>
      <c r="AX13" s="105"/>
      <c r="AY13" s="105"/>
      <c r="AZ13" s="105"/>
      <c r="BA13" s="105"/>
      <c r="BB13" s="105"/>
      <c r="BC13" s="105"/>
      <c r="BD13" s="101"/>
    </row>
    <row r="14" spans="1:65" s="11" customFormat="1" ht="19.5" customHeight="1" x14ac:dyDescent="0.2">
      <c r="A14" s="58">
        <v>6</v>
      </c>
      <c r="B14" s="59">
        <v>1</v>
      </c>
      <c r="C14" s="60">
        <v>4</v>
      </c>
      <c r="D14" s="61" t="str">
        <f>[1]Led!H7</f>
        <v>1-09</v>
      </c>
      <c r="E14" s="68"/>
      <c r="F14" s="63">
        <v>100</v>
      </c>
      <c r="G14" s="68"/>
      <c r="H14" s="63" t="s">
        <v>251</v>
      </c>
      <c r="I14" s="68"/>
      <c r="J14" s="63">
        <v>80</v>
      </c>
      <c r="K14" s="68"/>
      <c r="L14" s="63" t="s">
        <v>251</v>
      </c>
      <c r="M14" s="68"/>
      <c r="N14" s="63">
        <v>20</v>
      </c>
      <c r="O14" s="68"/>
      <c r="P14" s="63" t="s">
        <v>251</v>
      </c>
      <c r="Q14" s="71"/>
      <c r="R14" s="76" t="s">
        <v>65</v>
      </c>
      <c r="S14" s="73" t="s">
        <v>66</v>
      </c>
      <c r="T14" s="12" t="s">
        <v>67</v>
      </c>
      <c r="U14" s="67" t="s">
        <v>68</v>
      </c>
      <c r="V14" s="43" t="s">
        <v>69</v>
      </c>
      <c r="W14" s="43" t="s">
        <v>70</v>
      </c>
      <c r="X14" s="43" t="s">
        <v>71</v>
      </c>
      <c r="Y14" s="12"/>
      <c r="Z14" s="12">
        <f t="shared" si="0"/>
        <v>98</v>
      </c>
      <c r="AA14" s="12">
        <f t="shared" si="1"/>
        <v>95</v>
      </c>
      <c r="AB14" s="12">
        <f t="shared" si="2"/>
        <v>100</v>
      </c>
      <c r="AC14" s="12">
        <f t="shared" si="3"/>
        <v>0</v>
      </c>
      <c r="AD14" s="12" t="str">
        <f t="shared" si="4"/>
        <v>*</v>
      </c>
      <c r="AE14" s="12" t="str">
        <f t="shared" si="5"/>
        <v>*</v>
      </c>
      <c r="AF14" s="12" t="str">
        <f t="shared" si="6"/>
        <v>*</v>
      </c>
      <c r="AG14" s="12">
        <f t="shared" si="7"/>
        <v>0</v>
      </c>
      <c r="AH14" s="12">
        <f t="shared" si="8"/>
        <v>35</v>
      </c>
      <c r="AI14" s="12">
        <f t="shared" si="9"/>
        <v>35</v>
      </c>
      <c r="AJ14" s="12">
        <f t="shared" si="10"/>
        <v>35</v>
      </c>
      <c r="AK14" s="12">
        <f t="shared" si="11"/>
        <v>0</v>
      </c>
      <c r="AL14" s="12" t="str">
        <f t="shared" si="12"/>
        <v>*</v>
      </c>
      <c r="AM14" s="12" t="str">
        <f t="shared" si="13"/>
        <v>*</v>
      </c>
      <c r="AN14" s="12" t="str">
        <f t="shared" si="14"/>
        <v>*</v>
      </c>
      <c r="AO14" s="12">
        <f t="shared" si="15"/>
        <v>0</v>
      </c>
      <c r="AP14" s="12">
        <f t="shared" si="16"/>
        <v>100</v>
      </c>
      <c r="AQ14" s="12">
        <f t="shared" si="17"/>
        <v>35</v>
      </c>
      <c r="AR14" s="12">
        <f t="shared" si="18"/>
        <v>35</v>
      </c>
      <c r="AS14" s="12">
        <f t="shared" si="19"/>
        <v>0</v>
      </c>
      <c r="AT14" s="12" t="str">
        <f t="shared" si="20"/>
        <v>*</v>
      </c>
      <c r="AU14" s="12" t="str">
        <f t="shared" si="21"/>
        <v>*</v>
      </c>
      <c r="AV14" s="12" t="str">
        <f t="shared" si="22"/>
        <v>*</v>
      </c>
      <c r="AW14" s="12">
        <f t="shared" si="23"/>
        <v>0</v>
      </c>
      <c r="AX14" s="105"/>
      <c r="AY14" s="105"/>
      <c r="AZ14" s="105"/>
      <c r="BA14" s="105"/>
      <c r="BB14" s="105"/>
      <c r="BC14" s="105"/>
      <c r="BD14" s="101"/>
    </row>
    <row r="15" spans="1:65" s="11" customFormat="1" ht="19.5" customHeight="1" x14ac:dyDescent="0.2">
      <c r="A15" s="58">
        <v>7</v>
      </c>
      <c r="B15" s="59">
        <v>2</v>
      </c>
      <c r="C15" s="60">
        <v>5</v>
      </c>
      <c r="D15" s="61" t="str">
        <f>[1]Led!H8</f>
        <v>1-04</v>
      </c>
      <c r="E15" s="68"/>
      <c r="F15" s="63">
        <v>100</v>
      </c>
      <c r="G15" s="68"/>
      <c r="H15" s="63" t="s">
        <v>251</v>
      </c>
      <c r="I15" s="68"/>
      <c r="J15" s="63">
        <v>86</v>
      </c>
      <c r="K15" s="68"/>
      <c r="L15" s="63" t="s">
        <v>251</v>
      </c>
      <c r="M15" s="68"/>
      <c r="N15" s="63">
        <v>100</v>
      </c>
      <c r="O15" s="68"/>
      <c r="P15" s="63" t="s">
        <v>251</v>
      </c>
      <c r="Q15" s="71"/>
      <c r="R15" s="76" t="s">
        <v>72</v>
      </c>
      <c r="S15" s="73" t="s">
        <v>73</v>
      </c>
      <c r="T15" s="12" t="s">
        <v>74</v>
      </c>
      <c r="U15" s="67" t="s">
        <v>75</v>
      </c>
      <c r="V15" s="43" t="s">
        <v>76</v>
      </c>
      <c r="W15" s="43" t="s">
        <v>77</v>
      </c>
      <c r="X15" s="43" t="s">
        <v>78</v>
      </c>
      <c r="Z15" s="12">
        <f t="shared" si="0"/>
        <v>100</v>
      </c>
      <c r="AA15" s="12">
        <f t="shared" si="1"/>
        <v>95</v>
      </c>
      <c r="AB15" s="12">
        <f t="shared" si="2"/>
        <v>95</v>
      </c>
      <c r="AC15" s="12">
        <f t="shared" si="3"/>
        <v>0</v>
      </c>
      <c r="AD15" s="12" t="str">
        <f t="shared" si="4"/>
        <v>*</v>
      </c>
      <c r="AE15" s="12" t="str">
        <f t="shared" si="5"/>
        <v>*</v>
      </c>
      <c r="AF15" s="12">
        <f t="shared" si="6"/>
        <v>0.1</v>
      </c>
      <c r="AG15" s="12">
        <f t="shared" si="7"/>
        <v>0</v>
      </c>
      <c r="AH15" s="12">
        <f t="shared" si="8"/>
        <v>86</v>
      </c>
      <c r="AI15" s="12">
        <f t="shared" si="9"/>
        <v>15</v>
      </c>
      <c r="AJ15" s="12">
        <f t="shared" si="10"/>
        <v>19</v>
      </c>
      <c r="AK15" s="12">
        <f t="shared" si="11"/>
        <v>0</v>
      </c>
      <c r="AL15" s="12" t="str">
        <f t="shared" si="12"/>
        <v>*</v>
      </c>
      <c r="AM15" s="12" t="str">
        <f t="shared" si="13"/>
        <v>*</v>
      </c>
      <c r="AN15" s="12" t="str">
        <f t="shared" si="14"/>
        <v>*</v>
      </c>
      <c r="AO15" s="12">
        <f t="shared" si="15"/>
        <v>0</v>
      </c>
      <c r="AP15" s="12">
        <f t="shared" si="16"/>
        <v>100</v>
      </c>
      <c r="AQ15" s="12">
        <f t="shared" si="17"/>
        <v>15</v>
      </c>
      <c r="AR15" s="12">
        <f t="shared" si="18"/>
        <v>19</v>
      </c>
      <c r="AS15" s="12">
        <f t="shared" si="19"/>
        <v>0</v>
      </c>
      <c r="AT15" s="12" t="str">
        <f t="shared" si="20"/>
        <v>*</v>
      </c>
      <c r="AU15" s="12" t="str">
        <f t="shared" si="21"/>
        <v>*</v>
      </c>
      <c r="AV15" s="12">
        <f t="shared" si="22"/>
        <v>35</v>
      </c>
      <c r="AW15" s="12">
        <f t="shared" si="23"/>
        <v>0</v>
      </c>
      <c r="AX15" s="105"/>
      <c r="AY15" s="105"/>
      <c r="AZ15" s="105"/>
      <c r="BA15" s="105"/>
      <c r="BB15" s="105"/>
      <c r="BC15" s="105"/>
      <c r="BD15" s="101"/>
    </row>
    <row r="16" spans="1:65" s="11" customFormat="1" ht="19.5" customHeight="1" x14ac:dyDescent="0.2">
      <c r="A16" s="58">
        <v>8</v>
      </c>
      <c r="B16" s="59">
        <v>2</v>
      </c>
      <c r="C16" s="60">
        <v>3</v>
      </c>
      <c r="D16" s="61" t="str">
        <f>[1]Led!H9</f>
        <v>1-08</v>
      </c>
      <c r="E16" s="68"/>
      <c r="F16" s="63">
        <v>100</v>
      </c>
      <c r="G16" s="68"/>
      <c r="H16" s="63">
        <v>100</v>
      </c>
      <c r="I16" s="68"/>
      <c r="J16" s="63">
        <v>15</v>
      </c>
      <c r="K16" s="68"/>
      <c r="L16" s="63" t="s">
        <v>251</v>
      </c>
      <c r="M16" s="68"/>
      <c r="N16" s="63">
        <v>15</v>
      </c>
      <c r="O16" s="68"/>
      <c r="P16" s="63" t="s">
        <v>251</v>
      </c>
      <c r="Q16" s="71"/>
      <c r="R16" s="76" t="s">
        <v>79</v>
      </c>
      <c r="S16" s="73" t="s">
        <v>80</v>
      </c>
      <c r="T16" s="12" t="s">
        <v>81</v>
      </c>
      <c r="U16" s="67" t="s">
        <v>82</v>
      </c>
      <c r="V16" s="43" t="s">
        <v>83</v>
      </c>
      <c r="W16" s="43" t="s">
        <v>84</v>
      </c>
      <c r="X16" s="43" t="s">
        <v>85</v>
      </c>
      <c r="Z16" s="12">
        <f t="shared" si="0"/>
        <v>100</v>
      </c>
      <c r="AA16" s="12">
        <f t="shared" si="1"/>
        <v>100</v>
      </c>
      <c r="AB16" s="12">
        <f t="shared" si="2"/>
        <v>12</v>
      </c>
      <c r="AC16" s="12">
        <f t="shared" si="3"/>
        <v>0</v>
      </c>
      <c r="AD16" s="12">
        <f t="shared" si="4"/>
        <v>100</v>
      </c>
      <c r="AE16" s="12" t="str">
        <f t="shared" si="5"/>
        <v>*</v>
      </c>
      <c r="AF16" s="12">
        <f t="shared" si="6"/>
        <v>0.1</v>
      </c>
      <c r="AG16" s="12">
        <f t="shared" si="7"/>
        <v>0</v>
      </c>
      <c r="AH16" s="12">
        <f t="shared" si="8"/>
        <v>15</v>
      </c>
      <c r="AI16" s="12">
        <f t="shared" si="9"/>
        <v>86</v>
      </c>
      <c r="AJ16" s="12">
        <f t="shared" si="10"/>
        <v>15</v>
      </c>
      <c r="AK16" s="12">
        <f t="shared" si="11"/>
        <v>0</v>
      </c>
      <c r="AL16" s="12" t="str">
        <f t="shared" si="12"/>
        <v>*</v>
      </c>
      <c r="AM16" s="12" t="str">
        <f t="shared" si="13"/>
        <v>*</v>
      </c>
      <c r="AN16" s="12">
        <f t="shared" si="14"/>
        <v>0</v>
      </c>
      <c r="AO16" s="12">
        <f t="shared" si="15"/>
        <v>0</v>
      </c>
      <c r="AP16" s="12">
        <f t="shared" si="16"/>
        <v>15</v>
      </c>
      <c r="AQ16" s="12">
        <f t="shared" si="17"/>
        <v>80</v>
      </c>
      <c r="AR16" s="12">
        <f t="shared" si="18"/>
        <v>0.1</v>
      </c>
      <c r="AS16" s="12">
        <f t="shared" si="19"/>
        <v>0</v>
      </c>
      <c r="AT16" s="12" t="str">
        <f t="shared" si="20"/>
        <v>*</v>
      </c>
      <c r="AU16" s="12" t="str">
        <f t="shared" si="21"/>
        <v>*</v>
      </c>
      <c r="AV16" s="12">
        <f t="shared" si="22"/>
        <v>0.1</v>
      </c>
      <c r="AW16" s="12">
        <f t="shared" si="23"/>
        <v>0</v>
      </c>
      <c r="AX16" s="105"/>
      <c r="AY16" s="105"/>
      <c r="AZ16" s="105"/>
      <c r="BA16" s="105"/>
      <c r="BB16" s="105"/>
      <c r="BC16" s="105"/>
      <c r="BD16" s="101"/>
    </row>
    <row r="17" spans="1:56" s="11" customFormat="1" ht="19.5" customHeight="1" x14ac:dyDescent="0.2">
      <c r="A17" s="58">
        <v>9</v>
      </c>
      <c r="B17" s="59">
        <v>2</v>
      </c>
      <c r="C17" s="60">
        <v>2</v>
      </c>
      <c r="D17" s="61" t="str">
        <f>[1]Led!H10</f>
        <v>1-06</v>
      </c>
      <c r="E17" s="68"/>
      <c r="F17" s="63">
        <v>98</v>
      </c>
      <c r="G17" s="68"/>
      <c r="H17" s="63" t="s">
        <v>251</v>
      </c>
      <c r="I17" s="68"/>
      <c r="J17" s="63">
        <v>35</v>
      </c>
      <c r="K17" s="68"/>
      <c r="L17" s="63" t="s">
        <v>251</v>
      </c>
      <c r="M17" s="68"/>
      <c r="N17" s="63">
        <v>100</v>
      </c>
      <c r="O17" s="68"/>
      <c r="P17" s="63" t="s">
        <v>251</v>
      </c>
      <c r="Q17" s="71"/>
      <c r="R17" s="76" t="s">
        <v>86</v>
      </c>
      <c r="S17" s="73" t="s">
        <v>87</v>
      </c>
      <c r="T17" s="12" t="s">
        <v>88</v>
      </c>
      <c r="U17" s="67" t="s">
        <v>89</v>
      </c>
      <c r="V17" s="43" t="s">
        <v>90</v>
      </c>
      <c r="W17" s="43" t="s">
        <v>91</v>
      </c>
      <c r="X17" s="43" t="s">
        <v>92</v>
      </c>
      <c r="Z17" s="12">
        <f t="shared" si="0"/>
        <v>100</v>
      </c>
      <c r="AA17" s="12">
        <f t="shared" si="1"/>
        <v>100</v>
      </c>
      <c r="AB17" s="12">
        <f t="shared" si="2"/>
        <v>100</v>
      </c>
      <c r="AC17" s="12">
        <f t="shared" si="3"/>
        <v>0</v>
      </c>
      <c r="AD17" s="12" t="str">
        <f t="shared" si="4"/>
        <v>*</v>
      </c>
      <c r="AE17" s="12" t="str">
        <f t="shared" si="5"/>
        <v>*</v>
      </c>
      <c r="AF17" s="12" t="str">
        <f t="shared" si="6"/>
        <v>*</v>
      </c>
      <c r="AG17" s="12">
        <f t="shared" si="7"/>
        <v>0</v>
      </c>
      <c r="AH17" s="12">
        <f t="shared" si="8"/>
        <v>80</v>
      </c>
      <c r="AI17" s="12">
        <f t="shared" si="9"/>
        <v>10</v>
      </c>
      <c r="AJ17" s="12">
        <f t="shared" si="10"/>
        <v>65</v>
      </c>
      <c r="AK17" s="12">
        <f t="shared" si="11"/>
        <v>0</v>
      </c>
      <c r="AL17" s="12" t="str">
        <f t="shared" si="12"/>
        <v>*</v>
      </c>
      <c r="AM17" s="12" t="str">
        <f t="shared" si="13"/>
        <v>*</v>
      </c>
      <c r="AN17" s="12" t="str">
        <f t="shared" si="14"/>
        <v>*</v>
      </c>
      <c r="AO17" s="12">
        <f t="shared" si="15"/>
        <v>0</v>
      </c>
      <c r="AP17" s="12">
        <f t="shared" si="16"/>
        <v>20</v>
      </c>
      <c r="AQ17" s="12">
        <f t="shared" si="17"/>
        <v>86</v>
      </c>
      <c r="AR17" s="12">
        <f t="shared" si="18"/>
        <v>35</v>
      </c>
      <c r="AS17" s="12">
        <f t="shared" si="19"/>
        <v>0</v>
      </c>
      <c r="AT17" s="12" t="str">
        <f t="shared" si="20"/>
        <v>*</v>
      </c>
      <c r="AU17" s="12" t="str">
        <f t="shared" si="21"/>
        <v>*</v>
      </c>
      <c r="AV17" s="12" t="str">
        <f t="shared" si="22"/>
        <v>*</v>
      </c>
      <c r="AW17" s="12">
        <f t="shared" si="23"/>
        <v>0</v>
      </c>
      <c r="AX17" s="105"/>
      <c r="AY17" s="105"/>
      <c r="AZ17" s="105"/>
      <c r="BA17" s="105"/>
      <c r="BB17" s="105"/>
      <c r="BC17" s="105"/>
      <c r="BD17" s="101"/>
    </row>
    <row r="18" spans="1:56" s="11" customFormat="1" ht="19.5" customHeight="1" x14ac:dyDescent="0.2">
      <c r="A18" s="58">
        <v>10</v>
      </c>
      <c r="B18" s="59">
        <v>2</v>
      </c>
      <c r="C18" s="60">
        <v>4</v>
      </c>
      <c r="D18" s="61" t="str">
        <f>[1]Led!H11</f>
        <v>2-07</v>
      </c>
      <c r="E18" s="68"/>
      <c r="F18" s="63">
        <v>95</v>
      </c>
      <c r="G18" s="68"/>
      <c r="H18" s="63" t="s">
        <v>251</v>
      </c>
      <c r="I18" s="68"/>
      <c r="J18" s="63">
        <v>15</v>
      </c>
      <c r="K18" s="68"/>
      <c r="L18" s="63" t="s">
        <v>251</v>
      </c>
      <c r="M18" s="68"/>
      <c r="N18" s="63">
        <v>15</v>
      </c>
      <c r="O18" s="68"/>
      <c r="P18" s="63" t="s">
        <v>251</v>
      </c>
      <c r="Q18" s="71"/>
      <c r="R18" s="76" t="s">
        <v>93</v>
      </c>
      <c r="S18" s="73" t="s">
        <v>94</v>
      </c>
      <c r="T18" s="12" t="s">
        <v>95</v>
      </c>
      <c r="U18" s="67" t="s">
        <v>96</v>
      </c>
      <c r="V18" s="43" t="s">
        <v>97</v>
      </c>
      <c r="W18" s="43" t="s">
        <v>98</v>
      </c>
      <c r="X18" s="43" t="s">
        <v>99</v>
      </c>
      <c r="Z18" s="12" t="e">
        <f t="shared" si="0"/>
        <v>#N/A</v>
      </c>
      <c r="AA18" s="12" t="e">
        <f t="shared" si="1"/>
        <v>#N/A</v>
      </c>
      <c r="AB18" s="12" t="e">
        <f t="shared" si="2"/>
        <v>#N/A</v>
      </c>
      <c r="AC18" s="12" t="e">
        <f t="shared" si="3"/>
        <v>#N/A</v>
      </c>
      <c r="AD18" s="12" t="e">
        <f t="shared" si="4"/>
        <v>#N/A</v>
      </c>
      <c r="AE18" s="12" t="e">
        <f t="shared" si="5"/>
        <v>#N/A</v>
      </c>
      <c r="AF18" s="12" t="e">
        <f t="shared" si="6"/>
        <v>#N/A</v>
      </c>
      <c r="AG18" s="12" t="e">
        <f t="shared" si="7"/>
        <v>#N/A</v>
      </c>
      <c r="AH18" s="12" t="e">
        <f t="shared" si="8"/>
        <v>#N/A</v>
      </c>
      <c r="AI18" s="12" t="e">
        <f t="shared" si="9"/>
        <v>#N/A</v>
      </c>
      <c r="AJ18" s="12" t="e">
        <f t="shared" si="10"/>
        <v>#N/A</v>
      </c>
      <c r="AK18" s="12" t="e">
        <f t="shared" si="11"/>
        <v>#N/A</v>
      </c>
      <c r="AL18" s="12" t="e">
        <f t="shared" si="12"/>
        <v>#N/A</v>
      </c>
      <c r="AM18" s="12" t="e">
        <f t="shared" si="13"/>
        <v>#N/A</v>
      </c>
      <c r="AN18" s="12" t="e">
        <f t="shared" si="14"/>
        <v>#N/A</v>
      </c>
      <c r="AO18" s="12" t="e">
        <f t="shared" si="15"/>
        <v>#N/A</v>
      </c>
      <c r="AP18" s="12" t="e">
        <f t="shared" si="16"/>
        <v>#N/A</v>
      </c>
      <c r="AQ18" s="12" t="e">
        <f t="shared" si="17"/>
        <v>#N/A</v>
      </c>
      <c r="AR18" s="12" t="e">
        <f t="shared" si="18"/>
        <v>#N/A</v>
      </c>
      <c r="AS18" s="12" t="e">
        <f t="shared" si="19"/>
        <v>#N/A</v>
      </c>
      <c r="AT18" s="12" t="e">
        <f t="shared" si="20"/>
        <v>#N/A</v>
      </c>
      <c r="AU18" s="12" t="e">
        <f t="shared" si="21"/>
        <v>#N/A</v>
      </c>
      <c r="AV18" s="12" t="e">
        <f t="shared" si="22"/>
        <v>#N/A</v>
      </c>
      <c r="AW18" s="12" t="e">
        <f t="shared" si="23"/>
        <v>#N/A</v>
      </c>
      <c r="AX18" s="105"/>
      <c r="AY18" s="105"/>
      <c r="AZ18" s="105"/>
      <c r="BA18" s="105"/>
      <c r="BB18" s="105"/>
      <c r="BC18" s="105"/>
      <c r="BD18" s="101"/>
    </row>
    <row r="19" spans="1:56" s="11" customFormat="1" ht="19.5" customHeight="1" x14ac:dyDescent="0.2">
      <c r="A19" s="58">
        <v>11</v>
      </c>
      <c r="B19" s="59">
        <v>2</v>
      </c>
      <c r="C19" s="108">
        <v>1</v>
      </c>
      <c r="D19" s="61" t="str">
        <f>[1]Led!H12</f>
        <v>2-02</v>
      </c>
      <c r="E19" s="68"/>
      <c r="F19" s="63">
        <v>15</v>
      </c>
      <c r="G19" s="68"/>
      <c r="H19" s="63">
        <v>0.1</v>
      </c>
      <c r="I19" s="68"/>
      <c r="J19" s="63">
        <v>8</v>
      </c>
      <c r="K19" s="68"/>
      <c r="L19" s="63">
        <v>0</v>
      </c>
      <c r="M19" s="68"/>
      <c r="N19" s="63">
        <v>3</v>
      </c>
      <c r="O19" s="68"/>
      <c r="P19" s="63">
        <v>0.1</v>
      </c>
      <c r="Q19" s="71"/>
      <c r="R19" s="76" t="s">
        <v>100</v>
      </c>
      <c r="S19" s="73" t="s">
        <v>101</v>
      </c>
      <c r="T19" s="12" t="s">
        <v>102</v>
      </c>
      <c r="U19" s="67" t="s">
        <v>103</v>
      </c>
      <c r="V19" s="43" t="s">
        <v>104</v>
      </c>
      <c r="W19" s="43" t="s">
        <v>105</v>
      </c>
      <c r="X19" s="43" t="s">
        <v>106</v>
      </c>
      <c r="Z19" s="12" t="e">
        <f t="shared" si="0"/>
        <v>#N/A</v>
      </c>
      <c r="AA19" s="12" t="e">
        <f t="shared" si="1"/>
        <v>#N/A</v>
      </c>
      <c r="AB19" s="12" t="e">
        <f t="shared" si="2"/>
        <v>#N/A</v>
      </c>
      <c r="AC19" s="12" t="e">
        <f t="shared" si="3"/>
        <v>#N/A</v>
      </c>
      <c r="AD19" s="12" t="e">
        <f t="shared" si="4"/>
        <v>#N/A</v>
      </c>
      <c r="AE19" s="12" t="e">
        <f t="shared" si="5"/>
        <v>#N/A</v>
      </c>
      <c r="AF19" s="12" t="e">
        <f t="shared" si="6"/>
        <v>#N/A</v>
      </c>
      <c r="AG19" s="12" t="e">
        <f t="shared" si="7"/>
        <v>#N/A</v>
      </c>
      <c r="AH19" s="12" t="e">
        <f t="shared" si="8"/>
        <v>#N/A</v>
      </c>
      <c r="AI19" s="12" t="e">
        <f t="shared" si="9"/>
        <v>#N/A</v>
      </c>
      <c r="AJ19" s="12" t="e">
        <f t="shared" si="10"/>
        <v>#N/A</v>
      </c>
      <c r="AK19" s="12" t="e">
        <f t="shared" si="11"/>
        <v>#N/A</v>
      </c>
      <c r="AL19" s="12" t="e">
        <f t="shared" si="12"/>
        <v>#N/A</v>
      </c>
      <c r="AM19" s="12" t="e">
        <f t="shared" si="13"/>
        <v>#N/A</v>
      </c>
      <c r="AN19" s="12" t="e">
        <f t="shared" si="14"/>
        <v>#N/A</v>
      </c>
      <c r="AO19" s="12" t="e">
        <f t="shared" si="15"/>
        <v>#N/A</v>
      </c>
      <c r="AP19" s="12" t="e">
        <f t="shared" si="16"/>
        <v>#N/A</v>
      </c>
      <c r="AQ19" s="12" t="e">
        <f t="shared" si="17"/>
        <v>#N/A</v>
      </c>
      <c r="AR19" s="12" t="e">
        <f t="shared" si="18"/>
        <v>#N/A</v>
      </c>
      <c r="AS19" s="12" t="e">
        <f t="shared" si="19"/>
        <v>#N/A</v>
      </c>
      <c r="AT19" s="12" t="e">
        <f t="shared" si="20"/>
        <v>#N/A</v>
      </c>
      <c r="AU19" s="12" t="e">
        <f t="shared" si="21"/>
        <v>#N/A</v>
      </c>
      <c r="AV19" s="12" t="e">
        <f t="shared" si="22"/>
        <v>#N/A</v>
      </c>
      <c r="AW19" s="12" t="e">
        <f t="shared" si="23"/>
        <v>#N/A</v>
      </c>
      <c r="AX19" s="105"/>
      <c r="AY19" s="105"/>
      <c r="AZ19" s="105"/>
      <c r="BA19" s="105"/>
      <c r="BB19" s="105"/>
      <c r="BC19" s="105"/>
      <c r="BD19" s="101"/>
    </row>
    <row r="20" spans="1:56" s="11" customFormat="1" ht="19.5" customHeight="1" x14ac:dyDescent="0.2">
      <c r="A20" s="58">
        <v>12</v>
      </c>
      <c r="B20" s="59">
        <v>2</v>
      </c>
      <c r="C20" s="60">
        <v>6</v>
      </c>
      <c r="D20" s="61" t="str">
        <f>[1]Led!H13</f>
        <v>2-05</v>
      </c>
      <c r="E20" s="68"/>
      <c r="F20" s="63">
        <v>100</v>
      </c>
      <c r="G20" s="68"/>
      <c r="H20" s="63" t="s">
        <v>251</v>
      </c>
      <c r="I20" s="68"/>
      <c r="J20" s="63">
        <v>65</v>
      </c>
      <c r="K20" s="68"/>
      <c r="L20" s="63" t="s">
        <v>251</v>
      </c>
      <c r="M20" s="68"/>
      <c r="N20" s="63">
        <v>35</v>
      </c>
      <c r="O20" s="68"/>
      <c r="P20" s="63" t="s">
        <v>251</v>
      </c>
      <c r="Q20" s="71"/>
      <c r="R20" s="76" t="s">
        <v>107</v>
      </c>
      <c r="S20" s="73" t="s">
        <v>108</v>
      </c>
      <c r="T20" s="12" t="s">
        <v>109</v>
      </c>
      <c r="U20" s="67" t="s">
        <v>110</v>
      </c>
      <c r="V20" s="43" t="s">
        <v>111</v>
      </c>
      <c r="W20" s="43" t="s">
        <v>112</v>
      </c>
      <c r="X20" s="43" t="s">
        <v>113</v>
      </c>
      <c r="Z20" s="12" t="e">
        <f t="shared" si="0"/>
        <v>#N/A</v>
      </c>
      <c r="AA20" s="12" t="e">
        <f t="shared" si="1"/>
        <v>#N/A</v>
      </c>
      <c r="AB20" s="12" t="e">
        <f t="shared" si="2"/>
        <v>#N/A</v>
      </c>
      <c r="AC20" s="12" t="e">
        <f t="shared" si="3"/>
        <v>#N/A</v>
      </c>
      <c r="AD20" s="12" t="e">
        <f t="shared" si="4"/>
        <v>#N/A</v>
      </c>
      <c r="AE20" s="12" t="e">
        <f t="shared" si="5"/>
        <v>#N/A</v>
      </c>
      <c r="AF20" s="12" t="e">
        <f t="shared" si="6"/>
        <v>#N/A</v>
      </c>
      <c r="AG20" s="12" t="e">
        <f t="shared" si="7"/>
        <v>#N/A</v>
      </c>
      <c r="AH20" s="12" t="e">
        <f t="shared" si="8"/>
        <v>#N/A</v>
      </c>
      <c r="AI20" s="12" t="e">
        <f t="shared" si="9"/>
        <v>#N/A</v>
      </c>
      <c r="AJ20" s="12" t="e">
        <f t="shared" si="10"/>
        <v>#N/A</v>
      </c>
      <c r="AK20" s="12" t="e">
        <f t="shared" si="11"/>
        <v>#N/A</v>
      </c>
      <c r="AL20" s="12" t="e">
        <f t="shared" si="12"/>
        <v>#N/A</v>
      </c>
      <c r="AM20" s="12" t="e">
        <f t="shared" si="13"/>
        <v>#N/A</v>
      </c>
      <c r="AN20" s="12" t="e">
        <f t="shared" si="14"/>
        <v>#N/A</v>
      </c>
      <c r="AO20" s="12" t="e">
        <f t="shared" si="15"/>
        <v>#N/A</v>
      </c>
      <c r="AP20" s="12" t="e">
        <f t="shared" si="16"/>
        <v>#N/A</v>
      </c>
      <c r="AQ20" s="12" t="e">
        <f t="shared" si="17"/>
        <v>#N/A</v>
      </c>
      <c r="AR20" s="12" t="e">
        <f t="shared" si="18"/>
        <v>#N/A</v>
      </c>
      <c r="AS20" s="12" t="e">
        <f t="shared" si="19"/>
        <v>#N/A</v>
      </c>
      <c r="AT20" s="12" t="e">
        <f t="shared" si="20"/>
        <v>#N/A</v>
      </c>
      <c r="AU20" s="12" t="e">
        <f t="shared" si="21"/>
        <v>#N/A</v>
      </c>
      <c r="AV20" s="12" t="e">
        <f t="shared" si="22"/>
        <v>#N/A</v>
      </c>
      <c r="AW20" s="12" t="e">
        <f t="shared" si="23"/>
        <v>#N/A</v>
      </c>
      <c r="AX20" s="105"/>
      <c r="AY20" s="105"/>
      <c r="AZ20" s="105"/>
      <c r="BA20" s="105"/>
      <c r="BB20" s="105"/>
      <c r="BC20" s="105"/>
      <c r="BD20" s="101"/>
    </row>
    <row r="21" spans="1:56" s="11" customFormat="1" ht="19.5" customHeight="1" x14ac:dyDescent="0.2">
      <c r="A21" s="58">
        <v>13</v>
      </c>
      <c r="B21" s="59">
        <v>3</v>
      </c>
      <c r="C21" s="60">
        <v>3</v>
      </c>
      <c r="D21" s="61" t="str">
        <f>[1]Led!H14</f>
        <v>2-03</v>
      </c>
      <c r="E21" s="68"/>
      <c r="F21" s="63">
        <v>100</v>
      </c>
      <c r="G21" s="68"/>
      <c r="H21" s="63" t="s">
        <v>251</v>
      </c>
      <c r="I21" s="68"/>
      <c r="J21" s="63">
        <v>35</v>
      </c>
      <c r="K21" s="68"/>
      <c r="L21" s="63" t="s">
        <v>251</v>
      </c>
      <c r="M21" s="68"/>
      <c r="N21" s="63">
        <v>65</v>
      </c>
      <c r="O21" s="68"/>
      <c r="P21" s="63" t="s">
        <v>251</v>
      </c>
      <c r="Q21" s="71"/>
      <c r="R21" s="76">
        <v>100</v>
      </c>
      <c r="S21" s="73" t="s">
        <v>114</v>
      </c>
      <c r="T21" s="12" t="s">
        <v>115</v>
      </c>
      <c r="U21" s="67" t="s">
        <v>116</v>
      </c>
      <c r="V21" s="43" t="s">
        <v>117</v>
      </c>
      <c r="W21" s="43" t="s">
        <v>118</v>
      </c>
      <c r="X21" s="43" t="s">
        <v>119</v>
      </c>
      <c r="Z21" s="12" t="e">
        <f t="shared" si="0"/>
        <v>#N/A</v>
      </c>
      <c r="AA21" s="12" t="e">
        <f t="shared" si="1"/>
        <v>#N/A</v>
      </c>
      <c r="AB21" s="12" t="e">
        <f t="shared" si="2"/>
        <v>#N/A</v>
      </c>
      <c r="AC21" s="12" t="e">
        <f t="shared" si="3"/>
        <v>#N/A</v>
      </c>
      <c r="AD21" s="12" t="e">
        <f t="shared" si="4"/>
        <v>#N/A</v>
      </c>
      <c r="AE21" s="12" t="e">
        <f t="shared" si="5"/>
        <v>#N/A</v>
      </c>
      <c r="AF21" s="12" t="e">
        <f t="shared" si="6"/>
        <v>#N/A</v>
      </c>
      <c r="AG21" s="12" t="e">
        <f t="shared" si="7"/>
        <v>#N/A</v>
      </c>
      <c r="AH21" s="12" t="e">
        <f t="shared" si="8"/>
        <v>#N/A</v>
      </c>
      <c r="AI21" s="12" t="e">
        <f t="shared" si="9"/>
        <v>#N/A</v>
      </c>
      <c r="AJ21" s="12" t="e">
        <f t="shared" si="10"/>
        <v>#N/A</v>
      </c>
      <c r="AK21" s="12" t="e">
        <f t="shared" si="11"/>
        <v>#N/A</v>
      </c>
      <c r="AL21" s="12" t="e">
        <f t="shared" si="12"/>
        <v>#N/A</v>
      </c>
      <c r="AM21" s="12" t="e">
        <f t="shared" si="13"/>
        <v>#N/A</v>
      </c>
      <c r="AN21" s="12" t="e">
        <f t="shared" si="14"/>
        <v>#N/A</v>
      </c>
      <c r="AO21" s="12" t="e">
        <f t="shared" si="15"/>
        <v>#N/A</v>
      </c>
      <c r="AP21" s="12" t="e">
        <f t="shared" si="16"/>
        <v>#N/A</v>
      </c>
      <c r="AQ21" s="12" t="e">
        <f t="shared" si="17"/>
        <v>#N/A</v>
      </c>
      <c r="AR21" s="12" t="e">
        <f t="shared" si="18"/>
        <v>#N/A</v>
      </c>
      <c r="AS21" s="12" t="e">
        <f t="shared" si="19"/>
        <v>#N/A</v>
      </c>
      <c r="AT21" s="12" t="e">
        <f t="shared" si="20"/>
        <v>#N/A</v>
      </c>
      <c r="AU21" s="12" t="e">
        <f t="shared" si="21"/>
        <v>#N/A</v>
      </c>
      <c r="AV21" s="12" t="e">
        <f t="shared" si="22"/>
        <v>#N/A</v>
      </c>
      <c r="AW21" s="12" t="e">
        <f t="shared" si="23"/>
        <v>#N/A</v>
      </c>
      <c r="AX21" s="105"/>
      <c r="AY21" s="105"/>
      <c r="AZ21" s="105"/>
      <c r="BA21" s="105"/>
      <c r="BB21" s="105"/>
      <c r="BC21" s="105"/>
      <c r="BD21" s="101"/>
    </row>
    <row r="22" spans="1:56" s="11" customFormat="1" ht="19.5" customHeight="1" x14ac:dyDescent="0.2">
      <c r="A22" s="58">
        <v>14</v>
      </c>
      <c r="B22" s="59">
        <v>3</v>
      </c>
      <c r="C22" s="60">
        <v>6</v>
      </c>
      <c r="D22" s="61" t="str">
        <f>[1]Led!H15</f>
        <v>2-08</v>
      </c>
      <c r="E22" s="68"/>
      <c r="F22" s="63">
        <v>100</v>
      </c>
      <c r="G22" s="68"/>
      <c r="H22" s="63" t="s">
        <v>251</v>
      </c>
      <c r="I22" s="68"/>
      <c r="J22" s="63">
        <v>86</v>
      </c>
      <c r="K22" s="68"/>
      <c r="L22" s="63" t="s">
        <v>251</v>
      </c>
      <c r="M22" s="68"/>
      <c r="N22" s="63">
        <v>80</v>
      </c>
      <c r="O22" s="68"/>
      <c r="P22" s="63" t="s">
        <v>251</v>
      </c>
      <c r="Q22" s="64"/>
      <c r="R22" s="77" t="s">
        <v>120</v>
      </c>
      <c r="S22" s="78" t="s">
        <v>121</v>
      </c>
      <c r="T22" s="12" t="s">
        <v>122</v>
      </c>
      <c r="U22" s="67" t="s">
        <v>123</v>
      </c>
      <c r="V22" s="43" t="s">
        <v>124</v>
      </c>
      <c r="W22" s="43" t="s">
        <v>125</v>
      </c>
      <c r="X22" s="43" t="s">
        <v>126</v>
      </c>
      <c r="Z22" s="12" t="e">
        <f t="shared" si="0"/>
        <v>#N/A</v>
      </c>
      <c r="AA22" s="12" t="e">
        <f t="shared" si="1"/>
        <v>#N/A</v>
      </c>
      <c r="AB22" s="12" t="e">
        <f t="shared" si="2"/>
        <v>#N/A</v>
      </c>
      <c r="AC22" s="12" t="e">
        <f t="shared" si="3"/>
        <v>#N/A</v>
      </c>
      <c r="AD22" s="12" t="e">
        <f t="shared" si="4"/>
        <v>#N/A</v>
      </c>
      <c r="AE22" s="12" t="e">
        <f t="shared" si="5"/>
        <v>#N/A</v>
      </c>
      <c r="AF22" s="12" t="e">
        <f t="shared" si="6"/>
        <v>#N/A</v>
      </c>
      <c r="AG22" s="12" t="e">
        <f t="shared" si="7"/>
        <v>#N/A</v>
      </c>
      <c r="AH22" s="12" t="e">
        <f t="shared" si="8"/>
        <v>#N/A</v>
      </c>
      <c r="AI22" s="12" t="e">
        <f t="shared" si="9"/>
        <v>#N/A</v>
      </c>
      <c r="AJ22" s="12" t="e">
        <f t="shared" si="10"/>
        <v>#N/A</v>
      </c>
      <c r="AK22" s="12" t="e">
        <f t="shared" si="11"/>
        <v>#N/A</v>
      </c>
      <c r="AL22" s="12" t="e">
        <f t="shared" si="12"/>
        <v>#N/A</v>
      </c>
      <c r="AM22" s="12" t="e">
        <f t="shared" si="13"/>
        <v>#N/A</v>
      </c>
      <c r="AN22" s="12" t="e">
        <f t="shared" si="14"/>
        <v>#N/A</v>
      </c>
      <c r="AO22" s="12" t="e">
        <f t="shared" si="15"/>
        <v>#N/A</v>
      </c>
      <c r="AP22" s="12" t="e">
        <f t="shared" si="16"/>
        <v>#N/A</v>
      </c>
      <c r="AQ22" s="12" t="e">
        <f t="shared" si="17"/>
        <v>#N/A</v>
      </c>
      <c r="AR22" s="12" t="e">
        <f t="shared" si="18"/>
        <v>#N/A</v>
      </c>
      <c r="AS22" s="12" t="e">
        <f t="shared" si="19"/>
        <v>#N/A</v>
      </c>
      <c r="AT22" s="12" t="e">
        <f t="shared" si="20"/>
        <v>#N/A</v>
      </c>
      <c r="AU22" s="12" t="e">
        <f t="shared" si="21"/>
        <v>#N/A</v>
      </c>
      <c r="AV22" s="12" t="e">
        <f t="shared" si="22"/>
        <v>#N/A</v>
      </c>
      <c r="AW22" s="12" t="e">
        <f t="shared" si="23"/>
        <v>#N/A</v>
      </c>
      <c r="AX22" s="105"/>
      <c r="AY22" s="105"/>
      <c r="AZ22" s="105"/>
      <c r="BA22" s="105"/>
      <c r="BB22" s="105"/>
      <c r="BC22" s="105"/>
      <c r="BD22" s="101"/>
    </row>
    <row r="23" spans="1:56" s="11" customFormat="1" ht="19.5" customHeight="1" x14ac:dyDescent="0.2">
      <c r="A23" s="58">
        <v>15</v>
      </c>
      <c r="B23" s="59">
        <v>3</v>
      </c>
      <c r="C23" s="108">
        <v>1</v>
      </c>
      <c r="D23" s="61" t="str">
        <f>[1]Led!H16</f>
        <v>2-04</v>
      </c>
      <c r="E23" s="68"/>
      <c r="F23" s="63">
        <v>10</v>
      </c>
      <c r="G23" s="68"/>
      <c r="H23" s="63">
        <v>0.1</v>
      </c>
      <c r="I23" s="68"/>
      <c r="J23" s="63">
        <v>6</v>
      </c>
      <c r="K23" s="68"/>
      <c r="L23" s="63">
        <v>0</v>
      </c>
      <c r="M23" s="68"/>
      <c r="N23" s="63">
        <v>4</v>
      </c>
      <c r="O23" s="68"/>
      <c r="P23" s="63">
        <v>0.1</v>
      </c>
      <c r="Q23" s="64"/>
      <c r="R23" s="79" t="s">
        <v>127</v>
      </c>
      <c r="S23" s="78" t="s">
        <v>128</v>
      </c>
      <c r="T23" s="12" t="s">
        <v>129</v>
      </c>
      <c r="U23" s="67" t="s">
        <v>130</v>
      </c>
      <c r="V23" s="43" t="s">
        <v>131</v>
      </c>
      <c r="W23" s="43" t="s">
        <v>132</v>
      </c>
      <c r="X23" s="43" t="s">
        <v>133</v>
      </c>
      <c r="Z23" s="12" t="e">
        <f t="shared" si="0"/>
        <v>#N/A</v>
      </c>
      <c r="AA23" s="12" t="e">
        <f t="shared" si="1"/>
        <v>#N/A</v>
      </c>
      <c r="AB23" s="12" t="e">
        <f t="shared" si="2"/>
        <v>#N/A</v>
      </c>
      <c r="AC23" s="12" t="e">
        <f t="shared" si="3"/>
        <v>#N/A</v>
      </c>
      <c r="AD23" s="12" t="e">
        <f t="shared" si="4"/>
        <v>#N/A</v>
      </c>
      <c r="AE23" s="12" t="e">
        <f t="shared" si="5"/>
        <v>#N/A</v>
      </c>
      <c r="AF23" s="12" t="e">
        <f t="shared" si="6"/>
        <v>#N/A</v>
      </c>
      <c r="AG23" s="12" t="e">
        <f t="shared" si="7"/>
        <v>#N/A</v>
      </c>
      <c r="AH23" s="12" t="e">
        <f t="shared" si="8"/>
        <v>#N/A</v>
      </c>
      <c r="AI23" s="12" t="e">
        <f t="shared" si="9"/>
        <v>#N/A</v>
      </c>
      <c r="AJ23" s="12" t="e">
        <f t="shared" si="10"/>
        <v>#N/A</v>
      </c>
      <c r="AK23" s="12" t="e">
        <f t="shared" si="11"/>
        <v>#N/A</v>
      </c>
      <c r="AL23" s="12" t="e">
        <f t="shared" si="12"/>
        <v>#N/A</v>
      </c>
      <c r="AM23" s="12" t="e">
        <f t="shared" si="13"/>
        <v>#N/A</v>
      </c>
      <c r="AN23" s="12" t="e">
        <f t="shared" si="14"/>
        <v>#N/A</v>
      </c>
      <c r="AO23" s="12" t="e">
        <f t="shared" si="15"/>
        <v>#N/A</v>
      </c>
      <c r="AP23" s="12" t="e">
        <f t="shared" si="16"/>
        <v>#N/A</v>
      </c>
      <c r="AQ23" s="12" t="e">
        <f t="shared" si="17"/>
        <v>#N/A</v>
      </c>
      <c r="AR23" s="12" t="e">
        <f t="shared" si="18"/>
        <v>#N/A</v>
      </c>
      <c r="AS23" s="12" t="e">
        <f t="shared" si="19"/>
        <v>#N/A</v>
      </c>
      <c r="AT23" s="12" t="e">
        <f t="shared" si="20"/>
        <v>#N/A</v>
      </c>
      <c r="AU23" s="12" t="e">
        <f t="shared" si="21"/>
        <v>#N/A</v>
      </c>
      <c r="AV23" s="12" t="e">
        <f t="shared" si="22"/>
        <v>#N/A</v>
      </c>
      <c r="AW23" s="12" t="e">
        <f t="shared" si="23"/>
        <v>#N/A</v>
      </c>
      <c r="AX23" s="105"/>
      <c r="AY23" s="105"/>
      <c r="AZ23" s="105"/>
      <c r="BA23" s="105"/>
      <c r="BB23" s="105"/>
      <c r="BC23" s="105"/>
      <c r="BD23" s="101"/>
    </row>
    <row r="24" spans="1:56" s="11" customFormat="1" ht="19.5" customHeight="1" x14ac:dyDescent="0.2">
      <c r="A24" s="58">
        <v>16</v>
      </c>
      <c r="B24" s="59">
        <v>3</v>
      </c>
      <c r="C24" s="60">
        <v>4</v>
      </c>
      <c r="D24" s="61" t="str">
        <f>[1]Led!H17</f>
        <v>2-06</v>
      </c>
      <c r="E24" s="68"/>
      <c r="F24" s="63">
        <v>95</v>
      </c>
      <c r="G24" s="68"/>
      <c r="H24" s="63" t="s">
        <v>251</v>
      </c>
      <c r="I24" s="68"/>
      <c r="J24" s="63">
        <v>35</v>
      </c>
      <c r="K24" s="68"/>
      <c r="L24" s="63" t="s">
        <v>251</v>
      </c>
      <c r="M24" s="68"/>
      <c r="N24" s="63">
        <v>35</v>
      </c>
      <c r="O24" s="68"/>
      <c r="P24" s="63" t="s">
        <v>251</v>
      </c>
      <c r="Q24" s="64"/>
      <c r="R24" s="80">
        <v>10</v>
      </c>
      <c r="S24" s="78" t="s">
        <v>134</v>
      </c>
      <c r="T24" s="12" t="s">
        <v>135</v>
      </c>
      <c r="U24" s="67" t="s">
        <v>136</v>
      </c>
      <c r="V24" s="43" t="s">
        <v>137</v>
      </c>
      <c r="W24" s="43" t="s">
        <v>138</v>
      </c>
      <c r="X24" s="43" t="s">
        <v>139</v>
      </c>
      <c r="Z24" s="12" t="e">
        <f t="shared" si="0"/>
        <v>#N/A</v>
      </c>
      <c r="AA24" s="12" t="e">
        <f t="shared" si="1"/>
        <v>#N/A</v>
      </c>
      <c r="AB24" s="12" t="e">
        <f t="shared" si="2"/>
        <v>#N/A</v>
      </c>
      <c r="AC24" s="12" t="e">
        <f t="shared" si="3"/>
        <v>#N/A</v>
      </c>
      <c r="AD24" s="12" t="e">
        <f t="shared" si="4"/>
        <v>#N/A</v>
      </c>
      <c r="AE24" s="12" t="e">
        <f t="shared" si="5"/>
        <v>#N/A</v>
      </c>
      <c r="AF24" s="12" t="e">
        <f t="shared" si="6"/>
        <v>#N/A</v>
      </c>
      <c r="AG24" s="12" t="e">
        <f t="shared" si="7"/>
        <v>#N/A</v>
      </c>
      <c r="AH24" s="12" t="e">
        <f t="shared" si="8"/>
        <v>#N/A</v>
      </c>
      <c r="AI24" s="12" t="e">
        <f t="shared" si="9"/>
        <v>#N/A</v>
      </c>
      <c r="AJ24" s="12" t="e">
        <f t="shared" si="10"/>
        <v>#N/A</v>
      </c>
      <c r="AK24" s="12" t="e">
        <f t="shared" si="11"/>
        <v>#N/A</v>
      </c>
      <c r="AL24" s="12" t="e">
        <f t="shared" si="12"/>
        <v>#N/A</v>
      </c>
      <c r="AM24" s="12" t="e">
        <f t="shared" si="13"/>
        <v>#N/A</v>
      </c>
      <c r="AN24" s="12" t="e">
        <f t="shared" si="14"/>
        <v>#N/A</v>
      </c>
      <c r="AO24" s="12" t="e">
        <f t="shared" si="15"/>
        <v>#N/A</v>
      </c>
      <c r="AP24" s="12" t="e">
        <f t="shared" si="16"/>
        <v>#N/A</v>
      </c>
      <c r="AQ24" s="12" t="e">
        <f t="shared" si="17"/>
        <v>#N/A</v>
      </c>
      <c r="AR24" s="12" t="e">
        <f t="shared" si="18"/>
        <v>#N/A</v>
      </c>
      <c r="AS24" s="12" t="e">
        <f t="shared" si="19"/>
        <v>#N/A</v>
      </c>
      <c r="AT24" s="12" t="e">
        <f t="shared" si="20"/>
        <v>#N/A</v>
      </c>
      <c r="AU24" s="12" t="e">
        <f t="shared" si="21"/>
        <v>#N/A</v>
      </c>
      <c r="AV24" s="12" t="e">
        <f t="shared" si="22"/>
        <v>#N/A</v>
      </c>
      <c r="AW24" s="12" t="e">
        <f t="shared" si="23"/>
        <v>#N/A</v>
      </c>
      <c r="AX24" s="105"/>
      <c r="AY24" s="105"/>
      <c r="AZ24" s="105"/>
      <c r="BA24" s="105"/>
      <c r="BB24" s="105"/>
      <c r="BC24" s="105"/>
      <c r="BD24" s="101"/>
    </row>
    <row r="25" spans="1:56" s="11" customFormat="1" ht="19.5" customHeight="1" x14ac:dyDescent="0.2">
      <c r="A25" s="58">
        <v>17</v>
      </c>
      <c r="B25" s="59">
        <v>3</v>
      </c>
      <c r="C25" s="60">
        <v>5</v>
      </c>
      <c r="D25" s="61" t="str">
        <f>[1]Led!H18</f>
        <v>2-01</v>
      </c>
      <c r="E25" s="68"/>
      <c r="F25" s="63">
        <v>100</v>
      </c>
      <c r="G25" s="68"/>
      <c r="H25" s="63" t="s">
        <v>251</v>
      </c>
      <c r="I25" s="68"/>
      <c r="J25" s="63">
        <v>86</v>
      </c>
      <c r="K25" s="68"/>
      <c r="L25" s="63" t="s">
        <v>251</v>
      </c>
      <c r="M25" s="68"/>
      <c r="N25" s="63">
        <v>98</v>
      </c>
      <c r="O25" s="68"/>
      <c r="P25" s="63" t="s">
        <v>251</v>
      </c>
      <c r="Q25" s="64"/>
      <c r="R25" s="80" t="s">
        <v>140</v>
      </c>
      <c r="S25" s="78" t="s">
        <v>141</v>
      </c>
      <c r="T25" s="12" t="s">
        <v>142</v>
      </c>
      <c r="U25" s="67" t="s">
        <v>143</v>
      </c>
      <c r="V25" s="43" t="s">
        <v>144</v>
      </c>
      <c r="W25" s="43" t="s">
        <v>145</v>
      </c>
      <c r="X25" s="43" t="s">
        <v>146</v>
      </c>
      <c r="Z25" s="12" t="e">
        <f t="shared" si="0"/>
        <v>#N/A</v>
      </c>
      <c r="AA25" s="12" t="e">
        <f t="shared" si="1"/>
        <v>#N/A</v>
      </c>
      <c r="AB25" s="12" t="e">
        <f t="shared" si="2"/>
        <v>#N/A</v>
      </c>
      <c r="AC25" s="12" t="e">
        <f t="shared" si="3"/>
        <v>#N/A</v>
      </c>
      <c r="AD25" s="12" t="e">
        <f t="shared" si="4"/>
        <v>#N/A</v>
      </c>
      <c r="AE25" s="12" t="e">
        <f t="shared" si="5"/>
        <v>#N/A</v>
      </c>
      <c r="AF25" s="12" t="e">
        <f t="shared" si="6"/>
        <v>#N/A</v>
      </c>
      <c r="AG25" s="12" t="e">
        <f t="shared" si="7"/>
        <v>#N/A</v>
      </c>
      <c r="AH25" s="12" t="e">
        <f t="shared" si="8"/>
        <v>#N/A</v>
      </c>
      <c r="AI25" s="12" t="e">
        <f t="shared" si="9"/>
        <v>#N/A</v>
      </c>
      <c r="AJ25" s="12" t="e">
        <f t="shared" si="10"/>
        <v>#N/A</v>
      </c>
      <c r="AK25" s="12" t="e">
        <f t="shared" si="11"/>
        <v>#N/A</v>
      </c>
      <c r="AL25" s="12" t="e">
        <f t="shared" si="12"/>
        <v>#N/A</v>
      </c>
      <c r="AM25" s="12" t="e">
        <f t="shared" si="13"/>
        <v>#N/A</v>
      </c>
      <c r="AN25" s="12" t="e">
        <f t="shared" si="14"/>
        <v>#N/A</v>
      </c>
      <c r="AO25" s="12" t="e">
        <f t="shared" si="15"/>
        <v>#N/A</v>
      </c>
      <c r="AP25" s="12" t="e">
        <f t="shared" si="16"/>
        <v>#N/A</v>
      </c>
      <c r="AQ25" s="12" t="e">
        <f t="shared" si="17"/>
        <v>#N/A</v>
      </c>
      <c r="AR25" s="12" t="e">
        <f t="shared" si="18"/>
        <v>#N/A</v>
      </c>
      <c r="AS25" s="12" t="e">
        <f t="shared" si="19"/>
        <v>#N/A</v>
      </c>
      <c r="AT25" s="12" t="e">
        <f t="shared" si="20"/>
        <v>#N/A</v>
      </c>
      <c r="AU25" s="12" t="e">
        <f t="shared" si="21"/>
        <v>#N/A</v>
      </c>
      <c r="AV25" s="12" t="e">
        <f t="shared" si="22"/>
        <v>#N/A</v>
      </c>
      <c r="AW25" s="12" t="e">
        <f t="shared" si="23"/>
        <v>#N/A</v>
      </c>
      <c r="AX25" s="105"/>
      <c r="AY25" s="105"/>
      <c r="AZ25" s="105"/>
      <c r="BA25" s="105"/>
      <c r="BB25" s="105"/>
      <c r="BC25" s="105"/>
      <c r="BD25" s="101"/>
    </row>
    <row r="26" spans="1:56" s="11" customFormat="1" ht="19.5" customHeight="1" x14ac:dyDescent="0.2">
      <c r="A26" s="58">
        <v>18</v>
      </c>
      <c r="B26" s="59">
        <v>3</v>
      </c>
      <c r="C26" s="60">
        <v>2</v>
      </c>
      <c r="D26" s="61" t="str">
        <f>[1]Led!H19</f>
        <v>2-09</v>
      </c>
      <c r="E26" s="68"/>
      <c r="F26" s="63">
        <v>100</v>
      </c>
      <c r="G26" s="68"/>
      <c r="H26" s="63" t="s">
        <v>251</v>
      </c>
      <c r="I26" s="68"/>
      <c r="J26" s="63">
        <v>10</v>
      </c>
      <c r="K26" s="68"/>
      <c r="L26" s="63" t="s">
        <v>251</v>
      </c>
      <c r="M26" s="68"/>
      <c r="N26" s="63">
        <v>86</v>
      </c>
      <c r="O26" s="68"/>
      <c r="P26" s="63" t="s">
        <v>251</v>
      </c>
      <c r="Q26" s="64"/>
      <c r="R26" s="80" t="s">
        <v>147</v>
      </c>
      <c r="S26" s="78" t="s">
        <v>148</v>
      </c>
      <c r="T26" s="12" t="s">
        <v>149</v>
      </c>
      <c r="U26" s="67" t="s">
        <v>150</v>
      </c>
      <c r="V26" s="43" t="s">
        <v>151</v>
      </c>
      <c r="W26" s="43" t="s">
        <v>152</v>
      </c>
      <c r="X26" s="43" t="s">
        <v>153</v>
      </c>
      <c r="Z26" s="12" t="e">
        <f t="shared" si="0"/>
        <v>#N/A</v>
      </c>
      <c r="AA26" s="12" t="e">
        <f t="shared" si="1"/>
        <v>#N/A</v>
      </c>
      <c r="AB26" s="12" t="e">
        <f t="shared" si="2"/>
        <v>#N/A</v>
      </c>
      <c r="AC26" s="12" t="e">
        <f t="shared" si="3"/>
        <v>#N/A</v>
      </c>
      <c r="AD26" s="12" t="e">
        <f t="shared" si="4"/>
        <v>#N/A</v>
      </c>
      <c r="AE26" s="12" t="e">
        <f t="shared" si="5"/>
        <v>#N/A</v>
      </c>
      <c r="AF26" s="12" t="e">
        <f t="shared" si="6"/>
        <v>#N/A</v>
      </c>
      <c r="AG26" s="12" t="e">
        <f t="shared" si="7"/>
        <v>#N/A</v>
      </c>
      <c r="AH26" s="12" t="e">
        <f t="shared" si="8"/>
        <v>#N/A</v>
      </c>
      <c r="AI26" s="12" t="e">
        <f t="shared" si="9"/>
        <v>#N/A</v>
      </c>
      <c r="AJ26" s="12" t="e">
        <f t="shared" si="10"/>
        <v>#N/A</v>
      </c>
      <c r="AK26" s="12" t="e">
        <f t="shared" si="11"/>
        <v>#N/A</v>
      </c>
      <c r="AL26" s="12" t="e">
        <f t="shared" si="12"/>
        <v>#N/A</v>
      </c>
      <c r="AM26" s="12" t="e">
        <f t="shared" si="13"/>
        <v>#N/A</v>
      </c>
      <c r="AN26" s="12" t="e">
        <f t="shared" si="14"/>
        <v>#N/A</v>
      </c>
      <c r="AO26" s="12" t="e">
        <f t="shared" si="15"/>
        <v>#N/A</v>
      </c>
      <c r="AP26" s="12" t="e">
        <f t="shared" si="16"/>
        <v>#N/A</v>
      </c>
      <c r="AQ26" s="12" t="e">
        <f t="shared" si="17"/>
        <v>#N/A</v>
      </c>
      <c r="AR26" s="12" t="e">
        <f t="shared" si="18"/>
        <v>#N/A</v>
      </c>
      <c r="AS26" s="12" t="e">
        <f t="shared" si="19"/>
        <v>#N/A</v>
      </c>
      <c r="AT26" s="12" t="e">
        <f t="shared" si="20"/>
        <v>#N/A</v>
      </c>
      <c r="AU26" s="12" t="e">
        <f t="shared" si="21"/>
        <v>#N/A</v>
      </c>
      <c r="AV26" s="12" t="e">
        <f t="shared" si="22"/>
        <v>#N/A</v>
      </c>
      <c r="AW26" s="12" t="e">
        <f t="shared" si="23"/>
        <v>#N/A</v>
      </c>
      <c r="AX26" s="105"/>
      <c r="AY26" s="105"/>
      <c r="AZ26" s="105"/>
      <c r="BA26" s="105"/>
      <c r="BB26" s="105"/>
      <c r="BC26" s="105"/>
      <c r="BD26" s="101"/>
    </row>
    <row r="27" spans="1:56" s="11" customFormat="1" ht="19.5" customHeight="1" x14ac:dyDescent="0.2">
      <c r="A27" s="58">
        <v>19</v>
      </c>
      <c r="B27" s="59">
        <v>4</v>
      </c>
      <c r="C27" s="60">
        <v>2</v>
      </c>
      <c r="D27" s="61" t="str">
        <f>[1]Led!H20</f>
        <v>3-04</v>
      </c>
      <c r="E27" s="68"/>
      <c r="F27" s="63">
        <v>100</v>
      </c>
      <c r="G27" s="68"/>
      <c r="H27" s="63" t="s">
        <v>251</v>
      </c>
      <c r="I27" s="68"/>
      <c r="J27" s="63">
        <v>34</v>
      </c>
      <c r="K27" s="68"/>
      <c r="L27" s="63" t="s">
        <v>251</v>
      </c>
      <c r="M27" s="68"/>
      <c r="N27" s="63">
        <v>35</v>
      </c>
      <c r="O27" s="68"/>
      <c r="P27" s="63" t="s">
        <v>251</v>
      </c>
      <c r="Q27" s="64"/>
      <c r="R27" s="80">
        <v>30</v>
      </c>
      <c r="S27" s="78" t="s">
        <v>154</v>
      </c>
      <c r="T27" s="12" t="s">
        <v>155</v>
      </c>
      <c r="U27" s="67" t="s">
        <v>58</v>
      </c>
      <c r="V27" s="43" t="s">
        <v>156</v>
      </c>
      <c r="W27" s="43" t="s">
        <v>157</v>
      </c>
      <c r="X27" s="43" t="s">
        <v>158</v>
      </c>
      <c r="Z27" s="12" t="e">
        <f t="shared" si="0"/>
        <v>#N/A</v>
      </c>
      <c r="AA27" s="12" t="e">
        <f t="shared" si="1"/>
        <v>#N/A</v>
      </c>
      <c r="AB27" s="12" t="e">
        <f t="shared" si="2"/>
        <v>#N/A</v>
      </c>
      <c r="AC27" s="12" t="e">
        <f t="shared" si="3"/>
        <v>#N/A</v>
      </c>
      <c r="AD27" s="12" t="e">
        <f t="shared" si="4"/>
        <v>#N/A</v>
      </c>
      <c r="AE27" s="12" t="e">
        <f t="shared" si="5"/>
        <v>#N/A</v>
      </c>
      <c r="AF27" s="12" t="e">
        <f t="shared" si="6"/>
        <v>#N/A</v>
      </c>
      <c r="AG27" s="12" t="e">
        <f t="shared" si="7"/>
        <v>#N/A</v>
      </c>
      <c r="AH27" s="12" t="e">
        <f t="shared" si="8"/>
        <v>#N/A</v>
      </c>
      <c r="AI27" s="12" t="e">
        <f t="shared" si="9"/>
        <v>#N/A</v>
      </c>
      <c r="AJ27" s="12" t="e">
        <f t="shared" si="10"/>
        <v>#N/A</v>
      </c>
      <c r="AK27" s="12" t="e">
        <f t="shared" si="11"/>
        <v>#N/A</v>
      </c>
      <c r="AL27" s="12" t="e">
        <f t="shared" si="12"/>
        <v>#N/A</v>
      </c>
      <c r="AM27" s="12" t="e">
        <f t="shared" si="13"/>
        <v>#N/A</v>
      </c>
      <c r="AN27" s="12" t="e">
        <f t="shared" si="14"/>
        <v>#N/A</v>
      </c>
      <c r="AO27" s="12" t="e">
        <f t="shared" si="15"/>
        <v>#N/A</v>
      </c>
      <c r="AP27" s="12" t="e">
        <f t="shared" si="16"/>
        <v>#N/A</v>
      </c>
      <c r="AQ27" s="12" t="e">
        <f t="shared" si="17"/>
        <v>#N/A</v>
      </c>
      <c r="AR27" s="12" t="e">
        <f t="shared" si="18"/>
        <v>#N/A</v>
      </c>
      <c r="AS27" s="12" t="e">
        <f t="shared" si="19"/>
        <v>#N/A</v>
      </c>
      <c r="AT27" s="12" t="e">
        <f t="shared" si="20"/>
        <v>#N/A</v>
      </c>
      <c r="AU27" s="12" t="e">
        <f t="shared" si="21"/>
        <v>#N/A</v>
      </c>
      <c r="AV27" s="12" t="e">
        <f t="shared" si="22"/>
        <v>#N/A</v>
      </c>
      <c r="AW27" s="12" t="e">
        <f t="shared" si="23"/>
        <v>#N/A</v>
      </c>
      <c r="AX27" s="105"/>
      <c r="AY27" s="105"/>
      <c r="AZ27" s="105"/>
      <c r="BA27" s="105"/>
      <c r="BB27" s="105"/>
      <c r="BC27" s="105"/>
      <c r="BD27" s="101"/>
    </row>
    <row r="28" spans="1:56" s="11" customFormat="1" ht="19.5" customHeight="1" x14ac:dyDescent="0.2">
      <c r="A28" s="58">
        <v>20</v>
      </c>
      <c r="B28" s="59">
        <v>4</v>
      </c>
      <c r="C28" s="108">
        <v>1</v>
      </c>
      <c r="D28" s="61" t="str">
        <f>[1]Led!H21</f>
        <v>3-08</v>
      </c>
      <c r="E28" s="68"/>
      <c r="F28" s="63">
        <v>12</v>
      </c>
      <c r="G28" s="68"/>
      <c r="H28" s="63">
        <v>0.1</v>
      </c>
      <c r="I28" s="68"/>
      <c r="J28" s="63">
        <v>15</v>
      </c>
      <c r="K28" s="68"/>
      <c r="L28" s="63">
        <v>0</v>
      </c>
      <c r="M28" s="68"/>
      <c r="N28" s="63">
        <v>0.1</v>
      </c>
      <c r="O28" s="68"/>
      <c r="P28" s="63">
        <v>0.1</v>
      </c>
      <c r="Q28" s="64"/>
      <c r="R28" s="80" t="s">
        <v>159</v>
      </c>
      <c r="S28" s="78" t="s">
        <v>160</v>
      </c>
      <c r="T28" s="12" t="s">
        <v>161</v>
      </c>
      <c r="U28" s="67" t="s">
        <v>162</v>
      </c>
      <c r="V28" s="43" t="s">
        <v>163</v>
      </c>
      <c r="W28" s="43" t="s">
        <v>164</v>
      </c>
      <c r="X28" s="43" t="s">
        <v>165</v>
      </c>
      <c r="Z28" s="12" t="e">
        <f t="shared" si="0"/>
        <v>#N/A</v>
      </c>
      <c r="AA28" s="12" t="e">
        <f t="shared" si="1"/>
        <v>#N/A</v>
      </c>
      <c r="AB28" s="12" t="e">
        <f t="shared" si="2"/>
        <v>#N/A</v>
      </c>
      <c r="AC28" s="12" t="e">
        <f t="shared" si="3"/>
        <v>#N/A</v>
      </c>
      <c r="AD28" s="12" t="e">
        <f t="shared" si="4"/>
        <v>#N/A</v>
      </c>
      <c r="AE28" s="12" t="e">
        <f t="shared" si="5"/>
        <v>#N/A</v>
      </c>
      <c r="AF28" s="12" t="e">
        <f t="shared" si="6"/>
        <v>#N/A</v>
      </c>
      <c r="AG28" s="12" t="e">
        <f t="shared" si="7"/>
        <v>#N/A</v>
      </c>
      <c r="AH28" s="12" t="e">
        <f t="shared" si="8"/>
        <v>#N/A</v>
      </c>
      <c r="AI28" s="12" t="e">
        <f t="shared" si="9"/>
        <v>#N/A</v>
      </c>
      <c r="AJ28" s="12" t="e">
        <f t="shared" si="10"/>
        <v>#N/A</v>
      </c>
      <c r="AK28" s="12" t="e">
        <f t="shared" si="11"/>
        <v>#N/A</v>
      </c>
      <c r="AL28" s="12" t="e">
        <f t="shared" si="12"/>
        <v>#N/A</v>
      </c>
      <c r="AM28" s="12" t="e">
        <f t="shared" si="13"/>
        <v>#N/A</v>
      </c>
      <c r="AN28" s="12" t="e">
        <f t="shared" si="14"/>
        <v>#N/A</v>
      </c>
      <c r="AO28" s="12" t="e">
        <f t="shared" si="15"/>
        <v>#N/A</v>
      </c>
      <c r="AP28" s="12" t="e">
        <f t="shared" si="16"/>
        <v>#N/A</v>
      </c>
      <c r="AQ28" s="12" t="e">
        <f t="shared" si="17"/>
        <v>#N/A</v>
      </c>
      <c r="AR28" s="12" t="e">
        <f t="shared" si="18"/>
        <v>#N/A</v>
      </c>
      <c r="AS28" s="12" t="e">
        <f t="shared" si="19"/>
        <v>#N/A</v>
      </c>
      <c r="AT28" s="12" t="e">
        <f t="shared" si="20"/>
        <v>#N/A</v>
      </c>
      <c r="AU28" s="12" t="e">
        <f t="shared" si="21"/>
        <v>#N/A</v>
      </c>
      <c r="AV28" s="12" t="e">
        <f t="shared" si="22"/>
        <v>#N/A</v>
      </c>
      <c r="AW28" s="12" t="e">
        <f t="shared" si="23"/>
        <v>#N/A</v>
      </c>
      <c r="AX28" s="105"/>
      <c r="AY28" s="105"/>
      <c r="AZ28" s="105"/>
      <c r="BA28" s="105"/>
      <c r="BB28" s="105"/>
      <c r="BC28" s="105"/>
      <c r="BD28" s="101"/>
    </row>
    <row r="29" spans="1:56" s="11" customFormat="1" ht="19.5" customHeight="1" x14ac:dyDescent="0.2">
      <c r="A29" s="58">
        <v>21</v>
      </c>
      <c r="B29" s="59">
        <v>4</v>
      </c>
      <c r="C29" s="60">
        <v>4</v>
      </c>
      <c r="D29" s="61" t="str">
        <f>[1]Led!H22</f>
        <v>3-06</v>
      </c>
      <c r="E29" s="68"/>
      <c r="F29" s="63">
        <v>100</v>
      </c>
      <c r="G29" s="68"/>
      <c r="H29" s="63" t="s">
        <v>251</v>
      </c>
      <c r="I29" s="68"/>
      <c r="J29" s="63">
        <v>35</v>
      </c>
      <c r="K29" s="68"/>
      <c r="L29" s="63" t="s">
        <v>251</v>
      </c>
      <c r="M29" s="68"/>
      <c r="N29" s="63">
        <v>35</v>
      </c>
      <c r="O29" s="68"/>
      <c r="P29" s="63" t="s">
        <v>251</v>
      </c>
      <c r="Q29" s="64"/>
      <c r="R29" s="80" t="s">
        <v>166</v>
      </c>
      <c r="S29" s="78" t="s">
        <v>167</v>
      </c>
      <c r="T29" s="12" t="s">
        <v>168</v>
      </c>
      <c r="AJ29" s="12"/>
      <c r="AX29" s="100"/>
      <c r="AY29" s="100"/>
      <c r="AZ29" s="100"/>
      <c r="BA29" s="100"/>
      <c r="BB29" s="100"/>
      <c r="BC29" s="100"/>
      <c r="BD29" s="101"/>
    </row>
    <row r="30" spans="1:56" s="11" customFormat="1" ht="19.5" customHeight="1" x14ac:dyDescent="0.2">
      <c r="A30" s="58">
        <v>22</v>
      </c>
      <c r="B30" s="59">
        <v>4</v>
      </c>
      <c r="C30" s="60">
        <v>6</v>
      </c>
      <c r="D30" s="61" t="str">
        <f>[1]Led!H23</f>
        <v>3-09</v>
      </c>
      <c r="E30" s="68"/>
      <c r="F30" s="63">
        <v>100</v>
      </c>
      <c r="G30" s="68"/>
      <c r="H30" s="63" t="s">
        <v>251</v>
      </c>
      <c r="I30" s="68"/>
      <c r="J30" s="63">
        <v>65</v>
      </c>
      <c r="K30" s="68"/>
      <c r="L30" s="63" t="s">
        <v>251</v>
      </c>
      <c r="M30" s="68"/>
      <c r="N30" s="63">
        <v>35</v>
      </c>
      <c r="O30" s="68"/>
      <c r="P30" s="63" t="s">
        <v>251</v>
      </c>
      <c r="Q30" s="64"/>
      <c r="R30" s="80" t="s">
        <v>169</v>
      </c>
      <c r="S30" s="78" t="s">
        <v>170</v>
      </c>
      <c r="T30" s="12" t="s">
        <v>171</v>
      </c>
      <c r="Z30" s="12"/>
      <c r="AJ30" s="12"/>
      <c r="AX30" s="100"/>
      <c r="AY30" s="100"/>
      <c r="AZ30" s="100"/>
      <c r="BA30" s="100"/>
      <c r="BB30" s="100"/>
      <c r="BC30" s="100"/>
      <c r="BD30" s="101"/>
    </row>
    <row r="31" spans="1:56" s="11" customFormat="1" ht="19.5" customHeight="1" x14ac:dyDescent="0.2">
      <c r="A31" s="58">
        <v>23</v>
      </c>
      <c r="B31" s="59">
        <v>4</v>
      </c>
      <c r="C31" s="60">
        <v>3</v>
      </c>
      <c r="D31" s="61" t="str">
        <f>[1]Led!H24</f>
        <v>3-07</v>
      </c>
      <c r="E31" s="68"/>
      <c r="F31" s="63">
        <v>95</v>
      </c>
      <c r="G31" s="68"/>
      <c r="H31" s="63">
        <v>0.1</v>
      </c>
      <c r="I31" s="68"/>
      <c r="J31" s="63">
        <v>19</v>
      </c>
      <c r="K31" s="68"/>
      <c r="L31" s="63" t="s">
        <v>251</v>
      </c>
      <c r="M31" s="68"/>
      <c r="N31" s="63">
        <v>19</v>
      </c>
      <c r="O31" s="68"/>
      <c r="P31" s="63">
        <v>35</v>
      </c>
      <c r="Q31" s="64"/>
      <c r="R31" s="80" t="s">
        <v>172</v>
      </c>
      <c r="S31" s="81" t="s">
        <v>173</v>
      </c>
      <c r="T31" s="12" t="s">
        <v>174</v>
      </c>
      <c r="Z31" s="12"/>
      <c r="AJ31" s="12"/>
      <c r="AX31" s="100"/>
      <c r="AY31" s="100"/>
      <c r="AZ31" s="100"/>
      <c r="BA31" s="100"/>
      <c r="BB31" s="100"/>
      <c r="BC31" s="100"/>
      <c r="BD31" s="101"/>
    </row>
    <row r="32" spans="1:56" s="11" customFormat="1" ht="19.5" customHeight="1" x14ac:dyDescent="0.2">
      <c r="A32" s="58">
        <v>24</v>
      </c>
      <c r="B32" s="59">
        <v>4</v>
      </c>
      <c r="C32" s="60">
        <v>5</v>
      </c>
      <c r="D32" s="61" t="str">
        <f>[1]Led!H25</f>
        <v>3-01</v>
      </c>
      <c r="E32" s="68"/>
      <c r="F32" s="63">
        <v>100</v>
      </c>
      <c r="G32" s="68"/>
      <c r="H32" s="63" t="s">
        <v>251</v>
      </c>
      <c r="I32" s="68"/>
      <c r="J32" s="63">
        <v>86</v>
      </c>
      <c r="K32" s="68"/>
      <c r="L32" s="63" t="s">
        <v>251</v>
      </c>
      <c r="M32" s="68"/>
      <c r="N32" s="63">
        <v>86</v>
      </c>
      <c r="O32" s="68"/>
      <c r="P32" s="63" t="s">
        <v>251</v>
      </c>
      <c r="Q32" s="64"/>
      <c r="R32" s="80" t="s">
        <v>175</v>
      </c>
      <c r="S32" s="78" t="s">
        <v>176</v>
      </c>
      <c r="T32" s="12" t="s">
        <v>177</v>
      </c>
      <c r="Z32" s="12"/>
      <c r="AJ32" s="12"/>
      <c r="AX32" s="100"/>
      <c r="AY32" s="100"/>
      <c r="AZ32" s="100"/>
      <c r="BA32" s="100"/>
      <c r="BB32" s="100"/>
      <c r="BC32" s="100"/>
      <c r="BD32" s="101"/>
    </row>
    <row r="33" spans="1:56" s="11" customFormat="1" ht="19.5" customHeight="1" x14ac:dyDescent="0.2">
      <c r="A33" s="58"/>
      <c r="B33" s="59"/>
      <c r="C33" s="60"/>
      <c r="D33" s="61" t="str">
        <f>[1]Led!H26</f>
        <v>3-02</v>
      </c>
      <c r="E33" s="68"/>
      <c r="F33" s="63"/>
      <c r="G33" s="68"/>
      <c r="H33" s="63"/>
      <c r="I33" s="68"/>
      <c r="J33" s="63"/>
      <c r="K33" s="68"/>
      <c r="L33" s="63"/>
      <c r="M33" s="68"/>
      <c r="N33" s="63"/>
      <c r="O33" s="68"/>
      <c r="P33" s="63"/>
      <c r="Q33" s="64"/>
      <c r="R33" s="80" t="s">
        <v>178</v>
      </c>
      <c r="S33" s="78" t="s">
        <v>179</v>
      </c>
      <c r="T33" s="12" t="s">
        <v>180</v>
      </c>
      <c r="Z33" s="12"/>
      <c r="AJ33" s="12"/>
      <c r="AX33" s="100"/>
      <c r="AY33" s="100"/>
      <c r="AZ33" s="100"/>
      <c r="BA33" s="100"/>
      <c r="BB33" s="100"/>
      <c r="BC33" s="100"/>
      <c r="BD33" s="101"/>
    </row>
    <row r="34" spans="1:56" s="11" customFormat="1" ht="19.5" customHeight="1" x14ac:dyDescent="0.2">
      <c r="A34" s="58"/>
      <c r="B34" s="59"/>
      <c r="C34" s="60"/>
      <c r="D34" s="61" t="str">
        <f>[1]Led!H27</f>
        <v>3-03</v>
      </c>
      <c r="E34" s="68"/>
      <c r="F34" s="63"/>
      <c r="G34" s="68"/>
      <c r="H34" s="63"/>
      <c r="I34" s="68"/>
      <c r="J34" s="63"/>
      <c r="K34" s="68"/>
      <c r="L34" s="63"/>
      <c r="M34" s="68"/>
      <c r="N34" s="63"/>
      <c r="O34" s="68"/>
      <c r="P34" s="63"/>
      <c r="Q34" s="64"/>
      <c r="R34" s="80" t="s">
        <v>181</v>
      </c>
      <c r="S34" s="78" t="s">
        <v>182</v>
      </c>
      <c r="T34" s="12" t="s">
        <v>183</v>
      </c>
      <c r="Z34" s="12"/>
      <c r="AJ34" s="12"/>
      <c r="AX34" s="100"/>
      <c r="AY34" s="100"/>
      <c r="AZ34" s="100"/>
      <c r="BA34" s="100"/>
      <c r="BB34" s="100"/>
      <c r="BC34" s="100"/>
      <c r="BD34" s="101"/>
    </row>
    <row r="35" spans="1:56" s="11" customFormat="1" ht="19.5" customHeight="1" x14ac:dyDescent="0.2">
      <c r="A35" s="58"/>
      <c r="B35" s="59"/>
      <c r="C35" s="60"/>
      <c r="D35" s="61" t="str">
        <f>[1]Led!H28</f>
        <v>3-05</v>
      </c>
      <c r="E35" s="68"/>
      <c r="F35" s="63"/>
      <c r="G35" s="68"/>
      <c r="H35" s="63"/>
      <c r="I35" s="68"/>
      <c r="J35" s="63"/>
      <c r="K35" s="68"/>
      <c r="L35" s="63"/>
      <c r="M35" s="68"/>
      <c r="O35" s="68"/>
      <c r="P35" s="63"/>
      <c r="Q35" s="64"/>
      <c r="R35" s="82" t="s">
        <v>184</v>
      </c>
      <c r="S35" s="83" t="s">
        <v>185</v>
      </c>
      <c r="T35" s="12" t="s">
        <v>186</v>
      </c>
      <c r="Z35" s="12"/>
      <c r="AJ35" s="12"/>
      <c r="AX35" s="100"/>
      <c r="AY35" s="100"/>
      <c r="AZ35" s="100"/>
      <c r="BA35" s="100"/>
      <c r="BB35" s="100"/>
      <c r="BC35" s="100"/>
      <c r="BD35" s="101"/>
    </row>
    <row r="36" spans="1:56" s="11" customFormat="1" ht="19.5" customHeight="1" x14ac:dyDescent="0.2">
      <c r="A36" s="58"/>
      <c r="B36" s="59"/>
      <c r="C36" s="60"/>
      <c r="D36" s="61" t="str">
        <f>[1]Led!H29</f>
        <v>4-09</v>
      </c>
      <c r="E36" s="68"/>
      <c r="F36" s="63"/>
      <c r="G36" s="68"/>
      <c r="H36" s="63"/>
      <c r="I36" s="68"/>
      <c r="J36" s="63"/>
      <c r="K36" s="68"/>
      <c r="L36" s="63"/>
      <c r="M36" s="68"/>
      <c r="N36" s="63"/>
      <c r="O36" s="68"/>
      <c r="P36" s="63"/>
      <c r="Q36" s="71"/>
      <c r="R36" s="124" t="s">
        <v>187</v>
      </c>
      <c r="S36" s="125"/>
      <c r="T36" s="12" t="s">
        <v>188</v>
      </c>
      <c r="Z36" s="12"/>
      <c r="AJ36" s="12"/>
      <c r="AX36" s="100"/>
      <c r="AY36" s="100"/>
      <c r="AZ36" s="100"/>
      <c r="BA36" s="100"/>
      <c r="BB36" s="100"/>
      <c r="BC36" s="100"/>
      <c r="BD36" s="101"/>
    </row>
    <row r="37" spans="1:56" s="11" customFormat="1" ht="19.5" customHeight="1" x14ac:dyDescent="0.2">
      <c r="A37" s="58"/>
      <c r="B37" s="59"/>
      <c r="C37" s="60"/>
      <c r="D37" s="61" t="str">
        <f>[1]Led!H30</f>
        <v>4-06</v>
      </c>
      <c r="E37" s="68"/>
      <c r="F37" s="63"/>
      <c r="G37" s="68"/>
      <c r="H37" s="63"/>
      <c r="I37" s="68"/>
      <c r="J37" s="63"/>
      <c r="K37" s="68"/>
      <c r="L37" s="63"/>
      <c r="M37" s="68"/>
      <c r="N37" s="63"/>
      <c r="O37" s="68"/>
      <c r="P37" s="63"/>
      <c r="Q37" s="71"/>
      <c r="R37" s="126"/>
      <c r="S37" s="127"/>
      <c r="T37" s="12" t="s">
        <v>189</v>
      </c>
      <c r="Z37" s="12"/>
      <c r="AJ37" s="12"/>
      <c r="AX37" s="100"/>
      <c r="AY37" s="100"/>
      <c r="AZ37" s="100"/>
      <c r="BA37" s="100"/>
      <c r="BB37" s="100"/>
      <c r="BC37" s="100"/>
      <c r="BD37" s="101"/>
    </row>
    <row r="38" spans="1:56" s="11" customFormat="1" ht="19.5" customHeight="1" x14ac:dyDescent="0.2">
      <c r="A38" s="58"/>
      <c r="B38" s="59"/>
      <c r="C38" s="60"/>
      <c r="D38" s="61" t="str">
        <f>[1]Led!H31</f>
        <v>4-08</v>
      </c>
      <c r="E38" s="68"/>
      <c r="F38" s="63"/>
      <c r="G38" s="68"/>
      <c r="H38" s="63"/>
      <c r="I38" s="68"/>
      <c r="J38" s="63"/>
      <c r="K38" s="68"/>
      <c r="L38" s="63"/>
      <c r="M38" s="68"/>
      <c r="N38" s="63"/>
      <c r="O38" s="68"/>
      <c r="P38" s="63"/>
      <c r="Q38" s="64"/>
      <c r="R38" s="84" t="str">
        <f t="shared" ref="R38:R53" si="24">T13</f>
        <v>arv, röd-</v>
      </c>
      <c r="S38" s="85"/>
      <c r="T38" s="12" t="s">
        <v>190</v>
      </c>
      <c r="Z38" s="12"/>
      <c r="AJ38" s="12"/>
      <c r="AX38" s="100"/>
      <c r="AY38" s="100"/>
      <c r="AZ38" s="100"/>
      <c r="BA38" s="100"/>
      <c r="BB38" s="100"/>
      <c r="BC38" s="100"/>
      <c r="BD38" s="101"/>
    </row>
    <row r="39" spans="1:56" s="11" customFormat="1" ht="19.5" customHeight="1" x14ac:dyDescent="0.2">
      <c r="A39" s="58"/>
      <c r="B39" s="59"/>
      <c r="C39" s="60"/>
      <c r="D39" s="61" t="str">
        <f>[1]Led!H32</f>
        <v>4-01</v>
      </c>
      <c r="E39" s="62"/>
      <c r="F39" s="63"/>
      <c r="G39" s="62"/>
      <c r="H39" s="63"/>
      <c r="I39" s="62"/>
      <c r="J39" s="63"/>
      <c r="K39" s="62"/>
      <c r="L39" s="63"/>
      <c r="M39" s="62"/>
      <c r="N39" s="63"/>
      <c r="O39" s="62"/>
      <c r="P39" s="63"/>
      <c r="Q39" s="64"/>
      <c r="R39" s="86" t="str">
        <f t="shared" si="24"/>
        <v>arv, våt-</v>
      </c>
      <c r="S39" s="86" t="str">
        <f t="shared" ref="S39:S67" si="25">T64</f>
        <v>plister, vit-</v>
      </c>
      <c r="T39" s="12" t="s">
        <v>191</v>
      </c>
      <c r="Z39" s="12"/>
      <c r="AJ39" s="12"/>
      <c r="AX39" s="100"/>
      <c r="AY39" s="100"/>
      <c r="AZ39" s="100"/>
      <c r="BA39" s="100"/>
      <c r="BB39" s="100"/>
      <c r="BC39" s="100"/>
      <c r="BD39" s="101"/>
    </row>
    <row r="40" spans="1:56" s="11" customFormat="1" ht="19.5" customHeight="1" thickBot="1" x14ac:dyDescent="0.25">
      <c r="A40" s="58"/>
      <c r="B40" s="59"/>
      <c r="C40" s="60"/>
      <c r="D40" s="61" t="str">
        <f>[1]Led!H33</f>
        <v>4-04</v>
      </c>
      <c r="E40" s="87"/>
      <c r="F40" s="63"/>
      <c r="G40" s="87"/>
      <c r="H40" s="88"/>
      <c r="I40" s="87"/>
      <c r="J40" s="88"/>
      <c r="K40" s="87"/>
      <c r="L40" s="88"/>
      <c r="M40" s="87"/>
      <c r="N40" s="88"/>
      <c r="O40" s="87"/>
      <c r="P40" s="88"/>
      <c r="Q40" s="89"/>
      <c r="R40" s="86" t="str">
        <f t="shared" si="24"/>
        <v>baldersbrå</v>
      </c>
      <c r="S40" s="86" t="str">
        <f t="shared" si="25"/>
        <v>potatis</v>
      </c>
      <c r="T40" s="12" t="s">
        <v>192</v>
      </c>
      <c r="Z40" s="12"/>
      <c r="AJ40" s="12"/>
      <c r="AX40" s="100"/>
      <c r="AY40" s="100"/>
      <c r="AZ40" s="100"/>
      <c r="BA40" s="100"/>
      <c r="BB40" s="100"/>
      <c r="BC40" s="100"/>
      <c r="BD40" s="101"/>
    </row>
    <row r="41" spans="1:56" s="11" customFormat="1" ht="18" customHeight="1" x14ac:dyDescent="0.2">
      <c r="A41" s="58"/>
      <c r="B41" s="59"/>
      <c r="C41" s="60"/>
      <c r="D41" s="61" t="str">
        <f>[1]Led!H34</f>
        <v>4-03</v>
      </c>
      <c r="E41" s="62"/>
      <c r="F41" s="63"/>
      <c r="G41" s="62"/>
      <c r="H41" s="90"/>
      <c r="I41" s="62"/>
      <c r="J41" s="90"/>
      <c r="K41" s="62"/>
      <c r="L41" s="90"/>
      <c r="M41" s="62"/>
      <c r="N41" s="90"/>
      <c r="O41" s="62"/>
      <c r="P41" s="90"/>
      <c r="Q41" s="91"/>
      <c r="R41" s="86" t="str">
        <f t="shared" si="24"/>
        <v>blåklint</v>
      </c>
      <c r="S41" s="86" t="str">
        <f t="shared" si="25"/>
        <v>rajgräs, engelskt-</v>
      </c>
      <c r="T41" s="12" t="s">
        <v>193</v>
      </c>
      <c r="Z41" s="12"/>
      <c r="AJ41" s="12"/>
      <c r="AX41" s="100"/>
      <c r="AY41" s="100"/>
      <c r="AZ41" s="100"/>
      <c r="BA41" s="100"/>
      <c r="BB41" s="100"/>
      <c r="BC41" s="100"/>
      <c r="BD41" s="101"/>
    </row>
    <row r="42" spans="1:56" s="11" customFormat="1" ht="18" customHeight="1" x14ac:dyDescent="0.2">
      <c r="A42" s="58"/>
      <c r="B42" s="59"/>
      <c r="C42" s="60"/>
      <c r="D42" s="61" t="str">
        <f>[1]Led!H35</f>
        <v>4-05</v>
      </c>
      <c r="E42" s="68"/>
      <c r="F42" s="63"/>
      <c r="G42" s="68"/>
      <c r="H42" s="63"/>
      <c r="I42" s="68"/>
      <c r="J42" s="63"/>
      <c r="K42" s="68"/>
      <c r="L42" s="63"/>
      <c r="M42" s="68"/>
      <c r="N42" s="63"/>
      <c r="O42" s="68"/>
      <c r="P42" s="63"/>
      <c r="Q42" s="64"/>
      <c r="R42" s="86" t="str">
        <f t="shared" si="24"/>
        <v>dån, hamp-</v>
      </c>
      <c r="S42" s="86" t="str">
        <f t="shared" si="25"/>
        <v>rajgräs, ital-</v>
      </c>
      <c r="T42" s="12" t="s">
        <v>194</v>
      </c>
      <c r="Z42" s="12"/>
      <c r="AJ42" s="12"/>
      <c r="AX42" s="100"/>
      <c r="AY42" s="100"/>
      <c r="AZ42" s="100"/>
      <c r="BA42" s="100"/>
      <c r="BB42" s="100"/>
      <c r="BC42" s="100"/>
      <c r="BD42" s="101"/>
    </row>
    <row r="43" spans="1:56" s="11" customFormat="1" ht="18" customHeight="1" x14ac:dyDescent="0.2">
      <c r="A43" s="58"/>
      <c r="B43" s="59"/>
      <c r="C43" s="60"/>
      <c r="D43" s="61" t="str">
        <f>[1]Led!H36</f>
        <v>4-02</v>
      </c>
      <c r="E43" s="68"/>
      <c r="F43" s="63"/>
      <c r="G43" s="68"/>
      <c r="H43" s="63"/>
      <c r="I43" s="68"/>
      <c r="J43" s="63"/>
      <c r="K43" s="68"/>
      <c r="L43" s="63"/>
      <c r="M43" s="68"/>
      <c r="N43" s="63"/>
      <c r="O43" s="68"/>
      <c r="P43" s="63"/>
      <c r="Q43" s="64"/>
      <c r="R43" s="86" t="str">
        <f t="shared" si="24"/>
        <v>dån, mjuk-</v>
      </c>
      <c r="S43" s="86" t="str">
        <f t="shared" si="25"/>
        <v>raps, spill-</v>
      </c>
      <c r="T43" s="12" t="s">
        <v>195</v>
      </c>
      <c r="Z43" s="12"/>
      <c r="AD43" s="12"/>
      <c r="AJ43" s="12"/>
      <c r="AX43" s="100"/>
      <c r="AY43" s="100"/>
      <c r="AZ43" s="100"/>
      <c r="BA43" s="100"/>
      <c r="BB43" s="100"/>
      <c r="BC43" s="100"/>
      <c r="BD43" s="101"/>
    </row>
    <row r="44" spans="1:56" s="11" customFormat="1" ht="18" customHeight="1" x14ac:dyDescent="0.2">
      <c r="A44" s="58"/>
      <c r="B44" s="59"/>
      <c r="C44" s="60"/>
      <c r="D44" s="61" t="str">
        <f>[1]Led!H37</f>
        <v>4-07</v>
      </c>
      <c r="E44" s="68"/>
      <c r="F44" s="63"/>
      <c r="G44" s="68"/>
      <c r="H44" s="63"/>
      <c r="I44" s="68"/>
      <c r="J44" s="63"/>
      <c r="K44" s="68"/>
      <c r="L44" s="63"/>
      <c r="M44" s="68"/>
      <c r="N44" s="63"/>
      <c r="O44" s="68"/>
      <c r="P44" s="63"/>
      <c r="Q44" s="64"/>
      <c r="R44" s="86" t="str">
        <f t="shared" si="24"/>
        <v>dån, pip-</v>
      </c>
      <c r="S44" s="86" t="str">
        <f t="shared" si="25"/>
        <v>renkavle</v>
      </c>
      <c r="T44" s="12" t="s">
        <v>196</v>
      </c>
      <c r="Z44" s="12"/>
      <c r="AJ44" s="12"/>
      <c r="AX44" s="100"/>
      <c r="AY44" s="100"/>
      <c r="AZ44" s="100"/>
      <c r="BA44" s="100"/>
      <c r="BB44" s="100"/>
      <c r="BC44" s="100"/>
      <c r="BD44" s="101"/>
    </row>
    <row r="45" spans="1:56" s="11" customFormat="1" ht="18" customHeight="1" x14ac:dyDescent="0.2">
      <c r="A45" s="58"/>
      <c r="B45" s="59"/>
      <c r="C45" s="60"/>
      <c r="D45" s="61">
        <f>[1]Led!H38</f>
        <v>1</v>
      </c>
      <c r="E45" s="68"/>
      <c r="F45" s="63"/>
      <c r="G45" s="68"/>
      <c r="H45" s="63"/>
      <c r="I45" s="68"/>
      <c r="J45" s="63"/>
      <c r="K45" s="68"/>
      <c r="L45" s="63"/>
      <c r="M45" s="68"/>
      <c r="N45" s="63"/>
      <c r="O45" s="68"/>
      <c r="P45" s="63"/>
      <c r="Q45" s="64"/>
      <c r="R45" s="86" t="str">
        <f t="shared" si="24"/>
        <v>dån, topp-</v>
      </c>
      <c r="S45" s="86" t="str">
        <f t="shared" si="25"/>
        <v>rättika, åker-</v>
      </c>
      <c r="T45" s="12" t="s">
        <v>197</v>
      </c>
      <c r="Z45" s="12"/>
      <c r="AJ45" s="12"/>
      <c r="AX45" s="100"/>
      <c r="AY45" s="100"/>
      <c r="AZ45" s="100"/>
      <c r="BA45" s="100"/>
      <c r="BB45" s="100"/>
      <c r="BC45" s="100"/>
      <c r="BD45" s="101"/>
    </row>
    <row r="46" spans="1:56" s="11" customFormat="1" ht="18" customHeight="1" x14ac:dyDescent="0.2">
      <c r="A46" s="58"/>
      <c r="B46" s="59"/>
      <c r="C46" s="60"/>
      <c r="D46" s="61">
        <f>[1]Led!H39</f>
        <v>1</v>
      </c>
      <c r="E46" s="68"/>
      <c r="F46" s="63"/>
      <c r="G46" s="68"/>
      <c r="H46" s="63"/>
      <c r="I46" s="68"/>
      <c r="J46" s="63"/>
      <c r="K46" s="68"/>
      <c r="L46" s="63"/>
      <c r="M46" s="68"/>
      <c r="N46" s="63"/>
      <c r="O46" s="68"/>
      <c r="P46" s="63"/>
      <c r="Q46" s="64"/>
      <c r="R46" s="86" t="str">
        <f t="shared" si="24"/>
        <v>fräken, åker-</v>
      </c>
      <c r="S46" s="86" t="str">
        <f t="shared" si="25"/>
        <v>senap, väg-</v>
      </c>
      <c r="T46" s="12" t="s">
        <v>198</v>
      </c>
      <c r="Z46" s="12"/>
      <c r="AJ46" s="12"/>
      <c r="AX46" s="100"/>
      <c r="AY46" s="100"/>
      <c r="AZ46" s="100"/>
      <c r="BA46" s="100"/>
      <c r="BB46" s="100"/>
      <c r="BC46" s="100"/>
      <c r="BD46" s="101"/>
    </row>
    <row r="47" spans="1:56" s="11" customFormat="1" ht="18" customHeight="1" x14ac:dyDescent="0.2">
      <c r="A47" s="58"/>
      <c r="B47" s="59"/>
      <c r="C47" s="60"/>
      <c r="D47" s="61">
        <f>[1]Led!H40</f>
        <v>1</v>
      </c>
      <c r="E47" s="68"/>
      <c r="F47" s="63"/>
      <c r="G47" s="68"/>
      <c r="H47" s="63"/>
      <c r="I47" s="68"/>
      <c r="J47" s="63"/>
      <c r="K47" s="68"/>
      <c r="L47" s="63"/>
      <c r="M47" s="68"/>
      <c r="N47" s="63"/>
      <c r="O47" s="68"/>
      <c r="P47" s="63"/>
      <c r="Q47" s="64"/>
      <c r="R47" s="86" t="str">
        <f t="shared" si="24"/>
        <v>förgätmigej, åker-</v>
      </c>
      <c r="S47" s="86" t="str">
        <f t="shared" si="25"/>
        <v>senap, åker-</v>
      </c>
      <c r="T47" s="12" t="s">
        <v>199</v>
      </c>
      <c r="Z47" s="12"/>
      <c r="AJ47" s="12"/>
      <c r="AX47" s="100"/>
      <c r="AY47" s="100"/>
      <c r="AZ47" s="100"/>
      <c r="BA47" s="100"/>
      <c r="BB47" s="100"/>
      <c r="BC47" s="100"/>
      <c r="BD47" s="101"/>
    </row>
    <row r="48" spans="1:56" s="11" customFormat="1" ht="18" customHeight="1" x14ac:dyDescent="0.2">
      <c r="A48" s="58"/>
      <c r="B48" s="59"/>
      <c r="C48" s="60"/>
      <c r="D48" s="61">
        <f>[1]Led!H41</f>
        <v>1</v>
      </c>
      <c r="E48" s="68"/>
      <c r="F48" s="63"/>
      <c r="G48" s="68"/>
      <c r="H48" s="63"/>
      <c r="I48" s="68"/>
      <c r="J48" s="63"/>
      <c r="K48" s="68"/>
      <c r="L48" s="63"/>
      <c r="M48" s="68"/>
      <c r="N48" s="63"/>
      <c r="O48" s="68"/>
      <c r="P48" s="63"/>
      <c r="Q48" s="64"/>
      <c r="R48" s="86" t="str">
        <f t="shared" si="24"/>
        <v>groblad</v>
      </c>
      <c r="S48" s="86" t="str">
        <f t="shared" si="25"/>
        <v>syska, knöl-</v>
      </c>
      <c r="T48" s="12" t="s">
        <v>200</v>
      </c>
      <c r="Z48" s="12"/>
      <c r="AJ48" s="12"/>
      <c r="AX48" s="100"/>
      <c r="AY48" s="100"/>
      <c r="AZ48" s="100"/>
      <c r="BA48" s="100"/>
      <c r="BB48" s="100"/>
      <c r="BC48" s="100"/>
      <c r="BD48" s="101"/>
    </row>
    <row r="49" spans="1:56" s="11" customFormat="1" ht="18" customHeight="1" x14ac:dyDescent="0.2">
      <c r="A49" s="58"/>
      <c r="B49" s="59"/>
      <c r="C49" s="60"/>
      <c r="D49" s="61">
        <f>[1]Led!H42</f>
        <v>1</v>
      </c>
      <c r="E49" s="62"/>
      <c r="F49" s="63"/>
      <c r="G49" s="62"/>
      <c r="H49" s="63"/>
      <c r="I49" s="62"/>
      <c r="J49" s="63"/>
      <c r="K49" s="62"/>
      <c r="L49" s="63"/>
      <c r="M49" s="62"/>
      <c r="N49" s="63"/>
      <c r="O49" s="62"/>
      <c r="P49" s="63"/>
      <c r="Q49" s="64"/>
      <c r="R49" s="86" t="str">
        <f t="shared" si="24"/>
        <v>gröe, vit-</v>
      </c>
      <c r="S49" s="86" t="str">
        <f t="shared" si="25"/>
        <v>tistel, väg-</v>
      </c>
      <c r="T49" s="12" t="s">
        <v>201</v>
      </c>
      <c r="Z49" s="12"/>
      <c r="AJ49" s="12"/>
      <c r="AX49" s="100"/>
      <c r="AY49" s="100"/>
      <c r="AZ49" s="100"/>
      <c r="BA49" s="100"/>
      <c r="BB49" s="100"/>
      <c r="BC49" s="100"/>
      <c r="BD49" s="101"/>
    </row>
    <row r="50" spans="1:56" s="11" customFormat="1" ht="18" customHeight="1" thickBot="1" x14ac:dyDescent="0.25">
      <c r="A50" s="58"/>
      <c r="B50" s="59"/>
      <c r="C50" s="60"/>
      <c r="D50" s="61">
        <f>[1]Led!H43</f>
        <v>1</v>
      </c>
      <c r="E50" s="68"/>
      <c r="F50" s="63"/>
      <c r="G50" s="68"/>
      <c r="H50" s="63"/>
      <c r="I50" s="68"/>
      <c r="J50" s="63"/>
      <c r="K50" s="68"/>
      <c r="L50" s="63"/>
      <c r="M50" s="68"/>
      <c r="N50" s="63"/>
      <c r="O50" s="68"/>
      <c r="P50" s="63"/>
      <c r="Q50" s="64"/>
      <c r="R50" s="86" t="str">
        <f t="shared" si="24"/>
        <v>gyllen, sommar-</v>
      </c>
      <c r="S50" s="86" t="str">
        <f t="shared" si="25"/>
        <v>tistel, åker-</v>
      </c>
      <c r="T50" s="12" t="s">
        <v>202</v>
      </c>
      <c r="Z50" s="12"/>
      <c r="AJ50" s="12"/>
      <c r="AX50" s="100"/>
      <c r="AY50" s="100"/>
      <c r="AZ50" s="100"/>
      <c r="BA50" s="100"/>
      <c r="BB50" s="100"/>
      <c r="BC50" s="100"/>
      <c r="BD50" s="101"/>
    </row>
    <row r="51" spans="1:56" s="11" customFormat="1" ht="18" customHeight="1" x14ac:dyDescent="0.2">
      <c r="A51" s="58"/>
      <c r="B51" s="59"/>
      <c r="C51" s="60"/>
      <c r="D51" s="61">
        <f>[1]Led!H44</f>
        <v>1</v>
      </c>
      <c r="E51" s="68"/>
      <c r="F51" s="63"/>
      <c r="G51" s="68"/>
      <c r="H51" s="63"/>
      <c r="I51" s="68"/>
      <c r="J51" s="63"/>
      <c r="K51" s="68"/>
      <c r="L51" s="63"/>
      <c r="M51" s="68"/>
      <c r="N51" s="63"/>
      <c r="O51" s="68"/>
      <c r="P51" s="63"/>
      <c r="Q51" s="64"/>
      <c r="R51" s="86" t="str">
        <f t="shared" si="24"/>
        <v>gyllen, åker-</v>
      </c>
      <c r="S51" s="92" t="str">
        <f t="shared" si="25"/>
        <v>trampört</v>
      </c>
      <c r="T51" s="12" t="s">
        <v>203</v>
      </c>
      <c r="Z51" s="12"/>
      <c r="AJ51" s="12"/>
      <c r="AX51" s="100"/>
      <c r="AY51" s="100"/>
      <c r="AZ51" s="100"/>
      <c r="BA51" s="100"/>
      <c r="BB51" s="100"/>
      <c r="BC51" s="100"/>
      <c r="BD51" s="101"/>
    </row>
    <row r="52" spans="1:56" s="11" customFormat="1" ht="18" customHeight="1" x14ac:dyDescent="0.2">
      <c r="A52" s="58"/>
      <c r="B52" s="59"/>
      <c r="C52" s="60"/>
      <c r="D52" s="61">
        <f>[1]Led!H45</f>
        <v>1</v>
      </c>
      <c r="E52" s="68"/>
      <c r="F52" s="63"/>
      <c r="G52" s="68"/>
      <c r="H52" s="63"/>
      <c r="I52" s="68"/>
      <c r="J52" s="63"/>
      <c r="K52" s="68"/>
      <c r="L52" s="63"/>
      <c r="M52" s="68"/>
      <c r="N52" s="63"/>
      <c r="O52" s="68"/>
      <c r="P52" s="63"/>
      <c r="Q52" s="64"/>
      <c r="R52" s="86" t="str">
        <f t="shared" si="24"/>
        <v>harkål</v>
      </c>
      <c r="S52" s="93" t="str">
        <f t="shared" si="25"/>
        <v>trav, sand-</v>
      </c>
      <c r="T52" s="12" t="s">
        <v>204</v>
      </c>
      <c r="Z52" s="12"/>
      <c r="AJ52" s="12"/>
      <c r="AX52" s="100"/>
      <c r="AY52" s="100"/>
      <c r="AZ52" s="100"/>
      <c r="BA52" s="100"/>
      <c r="BB52" s="100"/>
      <c r="BC52" s="100"/>
      <c r="BD52" s="101"/>
    </row>
    <row r="53" spans="1:56" s="11" customFormat="1" ht="18" customHeight="1" thickBot="1" x14ac:dyDescent="0.25">
      <c r="A53" s="58"/>
      <c r="B53" s="59"/>
      <c r="C53" s="60"/>
      <c r="D53" s="61">
        <f>[1]Led!H46</f>
        <v>1</v>
      </c>
      <c r="E53" s="68"/>
      <c r="F53" s="63"/>
      <c r="G53" s="68"/>
      <c r="H53" s="63"/>
      <c r="I53" s="68"/>
      <c r="J53" s="63"/>
      <c r="K53" s="68"/>
      <c r="L53" s="63"/>
      <c r="M53" s="68"/>
      <c r="N53" s="63"/>
      <c r="O53" s="68"/>
      <c r="P53" s="63"/>
      <c r="Q53" s="64"/>
      <c r="R53" s="94" t="str">
        <f t="shared" si="24"/>
        <v>havre, flyg-</v>
      </c>
      <c r="S53" s="93" t="str">
        <f t="shared" si="25"/>
        <v>törel, revorms-</v>
      </c>
      <c r="T53" s="12" t="s">
        <v>205</v>
      </c>
      <c r="Z53" s="12"/>
      <c r="AJ53" s="12"/>
      <c r="AX53" s="100"/>
      <c r="AY53" s="100"/>
      <c r="AZ53" s="100"/>
      <c r="BA53" s="100"/>
      <c r="BB53" s="100"/>
      <c r="BC53" s="100"/>
      <c r="BD53" s="101"/>
    </row>
    <row r="54" spans="1:56" s="11" customFormat="1" ht="18" customHeight="1" x14ac:dyDescent="0.2">
      <c r="A54" s="58"/>
      <c r="B54" s="59"/>
      <c r="C54" s="60"/>
      <c r="D54" s="61">
        <f>[1]Led!H47</f>
        <v>1</v>
      </c>
      <c r="E54" s="68"/>
      <c r="F54" s="63"/>
      <c r="G54" s="68"/>
      <c r="H54" s="63"/>
      <c r="I54" s="68"/>
      <c r="J54" s="63"/>
      <c r="K54" s="68"/>
      <c r="L54" s="63"/>
      <c r="M54" s="68"/>
      <c r="N54" s="63"/>
      <c r="O54" s="68"/>
      <c r="P54" s="63"/>
      <c r="Q54" s="64"/>
      <c r="R54" s="84" t="str">
        <f t="shared" ref="R54:R72" si="26">T45</f>
        <v>målla, väg-</v>
      </c>
      <c r="S54" s="93" t="str">
        <f t="shared" si="25"/>
        <v>törel, räv-</v>
      </c>
      <c r="T54" s="12" t="s">
        <v>206</v>
      </c>
      <c r="Z54" s="12"/>
      <c r="AE54" s="65"/>
      <c r="AJ54" s="12"/>
      <c r="AX54" s="100"/>
      <c r="AY54" s="100"/>
      <c r="AZ54" s="100"/>
      <c r="BA54" s="100"/>
      <c r="BB54" s="100"/>
      <c r="BC54" s="100"/>
      <c r="BD54" s="101"/>
    </row>
    <row r="55" spans="1:56" s="11" customFormat="1" ht="18" customHeight="1" x14ac:dyDescent="0.2">
      <c r="A55" s="58"/>
      <c r="B55" s="59"/>
      <c r="C55" s="60"/>
      <c r="D55" s="61">
        <f>[1]Led!H48</f>
        <v>1</v>
      </c>
      <c r="E55" s="68"/>
      <c r="F55" s="63"/>
      <c r="G55" s="68"/>
      <c r="H55" s="63"/>
      <c r="I55" s="68"/>
      <c r="J55" s="63"/>
      <c r="K55" s="68"/>
      <c r="L55" s="63"/>
      <c r="M55" s="68"/>
      <c r="N55" s="63"/>
      <c r="O55" s="68"/>
      <c r="P55" s="63"/>
      <c r="Q55" s="64"/>
      <c r="R55" s="86" t="str">
        <f t="shared" si="26"/>
        <v>måra, gul-</v>
      </c>
      <c r="S55" s="93" t="str">
        <f t="shared" si="25"/>
        <v>vallmo, korn-</v>
      </c>
      <c r="T55" s="12" t="s">
        <v>207</v>
      </c>
      <c r="Z55" s="12"/>
      <c r="AJ55" s="12"/>
      <c r="AX55" s="100"/>
      <c r="AY55" s="100"/>
      <c r="AZ55" s="100"/>
      <c r="BA55" s="100"/>
      <c r="BB55" s="100"/>
      <c r="BC55" s="100"/>
      <c r="BD55" s="101"/>
    </row>
    <row r="56" spans="1:56" s="11" customFormat="1" ht="18" customHeight="1" x14ac:dyDescent="0.2">
      <c r="A56" s="58"/>
      <c r="B56" s="59"/>
      <c r="C56" s="60"/>
      <c r="D56" s="61">
        <f>[1]Led!H49</f>
        <v>1</v>
      </c>
      <c r="E56" s="68"/>
      <c r="F56" s="63"/>
      <c r="G56" s="68"/>
      <c r="H56" s="63"/>
      <c r="I56" s="68"/>
      <c r="J56" s="63"/>
      <c r="K56" s="68"/>
      <c r="L56" s="63"/>
      <c r="M56" s="68"/>
      <c r="N56" s="63"/>
      <c r="O56" s="68"/>
      <c r="P56" s="63"/>
      <c r="Q56" s="64"/>
      <c r="R56" s="86" t="str">
        <f t="shared" si="26"/>
        <v>måra, snärj-</v>
      </c>
      <c r="S56" s="93" t="str">
        <f t="shared" si="25"/>
        <v>vallmo, råg-</v>
      </c>
      <c r="T56" s="12" t="s">
        <v>208</v>
      </c>
      <c r="Z56" s="12"/>
      <c r="AJ56" s="12"/>
      <c r="AX56" s="100"/>
      <c r="AY56" s="100"/>
      <c r="AZ56" s="100"/>
      <c r="BA56" s="100"/>
      <c r="BB56" s="100"/>
      <c r="BC56" s="100"/>
      <c r="BD56" s="101"/>
    </row>
    <row r="57" spans="1:56" s="11" customFormat="1" ht="18" customHeight="1" x14ac:dyDescent="0.2">
      <c r="A57" s="58"/>
      <c r="B57" s="59"/>
      <c r="C57" s="60"/>
      <c r="D57" s="61">
        <f>[1]Led!H50</f>
        <v>1</v>
      </c>
      <c r="E57" s="68"/>
      <c r="F57" s="63"/>
      <c r="G57" s="68"/>
      <c r="H57" s="63"/>
      <c r="I57" s="68"/>
      <c r="J57" s="63"/>
      <c r="K57" s="68"/>
      <c r="L57" s="63"/>
      <c r="M57" s="68"/>
      <c r="N57" s="63"/>
      <c r="O57" s="68"/>
      <c r="P57" s="63"/>
      <c r="Q57" s="64"/>
      <c r="R57" s="86" t="str">
        <f t="shared" si="26"/>
        <v>nässla, bränn-</v>
      </c>
      <c r="S57" s="93" t="str">
        <f t="shared" si="25"/>
        <v>ven, åker-</v>
      </c>
      <c r="T57" s="12" t="s">
        <v>209</v>
      </c>
      <c r="Z57" s="12"/>
      <c r="AE57" s="65"/>
      <c r="AJ57" s="12"/>
      <c r="AX57" s="100"/>
      <c r="AY57" s="100"/>
      <c r="AZ57" s="100"/>
      <c r="BA57" s="100"/>
      <c r="BB57" s="100"/>
      <c r="BC57" s="100"/>
      <c r="BD57" s="101"/>
    </row>
    <row r="58" spans="1:56" s="11" customFormat="1" ht="18" customHeight="1" x14ac:dyDescent="0.2">
      <c r="A58" s="58"/>
      <c r="B58" s="59"/>
      <c r="C58" s="60"/>
      <c r="D58" s="61">
        <f>[1]Led!H51</f>
        <v>1</v>
      </c>
      <c r="E58" s="68"/>
      <c r="F58" s="63"/>
      <c r="G58" s="68"/>
      <c r="H58" s="63"/>
      <c r="I58" s="68"/>
      <c r="J58" s="63"/>
      <c r="K58" s="68"/>
      <c r="L58" s="63"/>
      <c r="M58" s="68"/>
      <c r="N58" s="63"/>
      <c r="O58" s="68"/>
      <c r="P58" s="63"/>
      <c r="Q58" s="64"/>
      <c r="R58" s="86" t="str">
        <f t="shared" si="26"/>
        <v>nässla, etter-</v>
      </c>
      <c r="S58" s="93" t="str">
        <f t="shared" si="25"/>
        <v>veronika, fält-</v>
      </c>
      <c r="T58" s="12" t="s">
        <v>210</v>
      </c>
      <c r="Z58" s="12"/>
      <c r="AJ58" s="12"/>
      <c r="AX58" s="100"/>
      <c r="AY58" s="100"/>
      <c r="AZ58" s="100"/>
      <c r="BA58" s="100"/>
      <c r="BB58" s="100"/>
      <c r="BC58" s="100"/>
      <c r="BD58" s="101"/>
    </row>
    <row r="59" spans="1:56" s="11" customFormat="1" ht="18" customHeight="1" x14ac:dyDescent="0.2">
      <c r="A59" s="58"/>
      <c r="B59" s="59"/>
      <c r="C59" s="60"/>
      <c r="D59" s="61">
        <f>[1]Led!H52</f>
        <v>1</v>
      </c>
      <c r="E59" s="68"/>
      <c r="F59" s="63"/>
      <c r="G59" s="68"/>
      <c r="H59" s="63"/>
      <c r="I59" s="68"/>
      <c r="J59" s="63"/>
      <c r="K59" s="68"/>
      <c r="L59" s="63"/>
      <c r="M59" s="68"/>
      <c r="N59" s="63"/>
      <c r="O59" s="68"/>
      <c r="P59" s="63"/>
      <c r="Q59" s="64"/>
      <c r="R59" s="86" t="str">
        <f t="shared" si="26"/>
        <v>näva, flik-</v>
      </c>
      <c r="S59" s="93" t="str">
        <f t="shared" si="25"/>
        <v>veronika, maj-</v>
      </c>
      <c r="T59" s="12" t="s">
        <v>211</v>
      </c>
      <c r="Z59" s="12"/>
      <c r="AJ59" s="12"/>
      <c r="AX59" s="100"/>
      <c r="AY59" s="100"/>
      <c r="AZ59" s="100"/>
      <c r="BA59" s="100"/>
      <c r="BB59" s="100"/>
      <c r="BC59" s="100"/>
      <c r="BD59" s="101"/>
    </row>
    <row r="60" spans="1:56" s="11" customFormat="1" ht="18" customHeight="1" x14ac:dyDescent="0.2">
      <c r="A60" s="58"/>
      <c r="B60" s="59"/>
      <c r="C60" s="60"/>
      <c r="D60" s="61">
        <f>[1]Led!H53</f>
        <v>1</v>
      </c>
      <c r="E60" s="68"/>
      <c r="F60" s="63"/>
      <c r="G60" s="68"/>
      <c r="H60" s="63"/>
      <c r="I60" s="68"/>
      <c r="J60" s="63"/>
      <c r="K60" s="68"/>
      <c r="L60" s="63"/>
      <c r="M60" s="68"/>
      <c r="N60" s="63"/>
      <c r="O60" s="68"/>
      <c r="P60" s="63"/>
      <c r="Q60" s="64"/>
      <c r="R60" s="86" t="str">
        <f t="shared" si="26"/>
        <v>näva, mjuk-</v>
      </c>
      <c r="S60" s="93" t="str">
        <f t="shared" si="25"/>
        <v>veronika, murgröns-</v>
      </c>
      <c r="T60" s="12" t="s">
        <v>212</v>
      </c>
      <c r="Z60" s="12"/>
      <c r="AJ60" s="12"/>
      <c r="AX60" s="100"/>
      <c r="AY60" s="100"/>
      <c r="AZ60" s="100"/>
      <c r="BA60" s="100"/>
      <c r="BB60" s="100"/>
      <c r="BC60" s="100"/>
      <c r="BD60" s="101"/>
    </row>
    <row r="61" spans="1:56" s="11" customFormat="1" ht="18" customHeight="1" x14ac:dyDescent="0.2">
      <c r="A61" s="58"/>
      <c r="B61" s="59"/>
      <c r="C61" s="60"/>
      <c r="D61" s="61">
        <f>[1]Led!H54</f>
        <v>1</v>
      </c>
      <c r="E61" s="68"/>
      <c r="F61" s="63"/>
      <c r="G61" s="68"/>
      <c r="H61" s="63"/>
      <c r="I61" s="68"/>
      <c r="J61" s="63"/>
      <c r="K61" s="68"/>
      <c r="L61" s="63"/>
      <c r="M61" s="68"/>
      <c r="N61" s="63"/>
      <c r="O61" s="68"/>
      <c r="P61" s="63"/>
      <c r="Q61" s="64"/>
      <c r="R61" s="86" t="str">
        <f t="shared" si="26"/>
        <v>näva, skat-</v>
      </c>
      <c r="S61" s="93" t="str">
        <f t="shared" si="25"/>
        <v>veronika, åker-</v>
      </c>
      <c r="T61" s="12" t="s">
        <v>213</v>
      </c>
      <c r="Z61" s="12"/>
      <c r="AJ61" s="12"/>
      <c r="AX61" s="100"/>
      <c r="AY61" s="100"/>
      <c r="AZ61" s="100"/>
      <c r="BA61" s="100"/>
      <c r="BB61" s="100"/>
      <c r="BC61" s="100"/>
      <c r="BD61" s="101"/>
    </row>
    <row r="62" spans="1:56" s="11" customFormat="1" ht="18" customHeight="1" x14ac:dyDescent="0.2">
      <c r="A62" s="58"/>
      <c r="B62" s="59"/>
      <c r="C62" s="60"/>
      <c r="D62" s="61">
        <f>[1]Led!H55</f>
        <v>1</v>
      </c>
      <c r="E62" s="68"/>
      <c r="F62" s="63"/>
      <c r="G62" s="68"/>
      <c r="H62" s="63"/>
      <c r="I62" s="68"/>
      <c r="J62" s="63"/>
      <c r="K62" s="68"/>
      <c r="L62" s="63"/>
      <c r="M62" s="68"/>
      <c r="N62" s="63"/>
      <c r="O62" s="68"/>
      <c r="P62" s="63"/>
      <c r="Q62" s="64"/>
      <c r="R62" s="86" t="str">
        <f t="shared" si="26"/>
        <v>näva, sparv-</v>
      </c>
      <c r="S62" s="93" t="str">
        <f t="shared" si="25"/>
        <v>vete, spill-</v>
      </c>
      <c r="T62" s="12" t="s">
        <v>214</v>
      </c>
      <c r="Z62" s="12"/>
      <c r="AJ62" s="12"/>
      <c r="AX62" s="100"/>
      <c r="AY62" s="100"/>
      <c r="AZ62" s="100"/>
      <c r="BA62" s="100"/>
      <c r="BB62" s="100"/>
      <c r="BC62" s="100"/>
      <c r="BD62" s="101"/>
    </row>
    <row r="63" spans="1:56" s="11" customFormat="1" ht="18" customHeight="1" x14ac:dyDescent="0.2">
      <c r="A63" s="58"/>
      <c r="B63" s="59"/>
      <c r="C63" s="60"/>
      <c r="D63" s="61">
        <f>[1]Led!H56</f>
        <v>1</v>
      </c>
      <c r="E63" s="68"/>
      <c r="F63" s="63"/>
      <c r="G63" s="68"/>
      <c r="H63" s="63"/>
      <c r="I63" s="68"/>
      <c r="J63" s="63"/>
      <c r="K63" s="68"/>
      <c r="L63" s="63"/>
      <c r="M63" s="68"/>
      <c r="N63" s="63"/>
      <c r="O63" s="68"/>
      <c r="P63" s="63"/>
      <c r="Q63" s="64"/>
      <c r="R63" s="86" t="str">
        <f t="shared" si="26"/>
        <v>näva, stink-</v>
      </c>
      <c r="S63" s="93" t="str">
        <f t="shared" si="25"/>
        <v>viol, styvmors-</v>
      </c>
      <c r="T63" s="12" t="s">
        <v>215</v>
      </c>
      <c r="Z63" s="12"/>
      <c r="AJ63" s="12"/>
      <c r="AX63" s="100"/>
      <c r="AY63" s="100"/>
      <c r="AZ63" s="100"/>
      <c r="BA63" s="100"/>
      <c r="BB63" s="100"/>
      <c r="BC63" s="100"/>
      <c r="BD63" s="101"/>
    </row>
    <row r="64" spans="1:56" s="11" customFormat="1" ht="18" customHeight="1" x14ac:dyDescent="0.2">
      <c r="A64" s="58"/>
      <c r="B64" s="59"/>
      <c r="C64" s="60"/>
      <c r="D64" s="61">
        <f>[1]Led!H57</f>
        <v>1</v>
      </c>
      <c r="E64" s="68"/>
      <c r="F64" s="63"/>
      <c r="G64" s="68"/>
      <c r="H64" s="63"/>
      <c r="I64" s="68"/>
      <c r="J64" s="63"/>
      <c r="K64" s="68"/>
      <c r="L64" s="63"/>
      <c r="M64" s="68"/>
      <c r="N64" s="63"/>
      <c r="O64" s="68"/>
      <c r="P64" s="63"/>
      <c r="Q64" s="64"/>
      <c r="R64" s="86" t="str">
        <f t="shared" si="26"/>
        <v>ogräs ospec</v>
      </c>
      <c r="S64" s="93" t="str">
        <f t="shared" si="25"/>
        <v>viol, åker-</v>
      </c>
      <c r="T64" s="12" t="s">
        <v>216</v>
      </c>
      <c r="Z64" s="12"/>
      <c r="AJ64" s="12"/>
      <c r="AX64" s="100"/>
      <c r="AY64" s="100"/>
      <c r="AZ64" s="100"/>
      <c r="BA64" s="100"/>
      <c r="BB64" s="100"/>
      <c r="BC64" s="100"/>
      <c r="BD64" s="101"/>
    </row>
    <row r="65" spans="1:56" s="11" customFormat="1" ht="18" customHeight="1" x14ac:dyDescent="0.2">
      <c r="A65" s="58"/>
      <c r="B65" s="59"/>
      <c r="C65" s="60"/>
      <c r="D65" s="61">
        <f>[1]Led!H58</f>
        <v>1</v>
      </c>
      <c r="E65" s="68"/>
      <c r="F65" s="63"/>
      <c r="G65" s="68"/>
      <c r="H65" s="63"/>
      <c r="I65" s="68"/>
      <c r="J65" s="63"/>
      <c r="K65" s="68"/>
      <c r="L65" s="63"/>
      <c r="M65" s="68"/>
      <c r="N65" s="63"/>
      <c r="O65" s="68"/>
      <c r="P65" s="63"/>
      <c r="Q65" s="64"/>
      <c r="R65" s="86" t="str">
        <f t="shared" si="26"/>
        <v>penningört</v>
      </c>
      <c r="S65" s="93" t="str">
        <f t="shared" si="25"/>
        <v>åkerbinda</v>
      </c>
      <c r="T65" s="12" t="s">
        <v>217</v>
      </c>
      <c r="Z65" s="12"/>
      <c r="AJ65" s="12"/>
      <c r="AX65" s="100"/>
      <c r="AY65" s="100"/>
      <c r="AZ65" s="100"/>
      <c r="BA65" s="100"/>
      <c r="BB65" s="100"/>
      <c r="BC65" s="100"/>
      <c r="BD65" s="101"/>
    </row>
    <row r="66" spans="1:56" s="11" customFormat="1" ht="18" customHeight="1" x14ac:dyDescent="0.2">
      <c r="A66" s="58"/>
      <c r="B66" s="59"/>
      <c r="C66" s="60"/>
      <c r="D66" s="61">
        <f>[1]Led!H59</f>
        <v>1</v>
      </c>
      <c r="E66" s="68"/>
      <c r="F66" s="63"/>
      <c r="G66" s="68"/>
      <c r="H66" s="63"/>
      <c r="I66" s="68"/>
      <c r="J66" s="63"/>
      <c r="K66" s="68"/>
      <c r="L66" s="63"/>
      <c r="M66" s="68"/>
      <c r="N66" s="63"/>
      <c r="O66" s="68"/>
      <c r="P66" s="63"/>
      <c r="Q66" s="64"/>
      <c r="R66" s="86" t="str">
        <f t="shared" si="26"/>
        <v>pilört, bitter-</v>
      </c>
      <c r="S66" s="93" t="str">
        <f t="shared" si="25"/>
        <v>åkerkål</v>
      </c>
      <c r="T66" s="12" t="s">
        <v>218</v>
      </c>
      <c r="Z66" s="12"/>
      <c r="AJ66" s="12"/>
      <c r="AX66" s="100"/>
      <c r="AY66" s="100"/>
      <c r="AZ66" s="100"/>
      <c r="BA66" s="100"/>
      <c r="BB66" s="100"/>
      <c r="BC66" s="100"/>
      <c r="BD66" s="101"/>
    </row>
    <row r="67" spans="1:56" s="11" customFormat="1" ht="18" customHeight="1" x14ac:dyDescent="0.2">
      <c r="A67" s="58"/>
      <c r="B67" s="59"/>
      <c r="C67" s="60"/>
      <c r="D67" s="61">
        <f>[1]Led!H60</f>
        <v>1</v>
      </c>
      <c r="E67" s="68"/>
      <c r="F67" s="63"/>
      <c r="G67" s="68"/>
      <c r="H67" s="63"/>
      <c r="I67" s="68"/>
      <c r="J67" s="63"/>
      <c r="K67" s="68"/>
      <c r="L67" s="63"/>
      <c r="M67" s="68"/>
      <c r="N67" s="63"/>
      <c r="O67" s="68"/>
      <c r="P67" s="63"/>
      <c r="Q67" s="64"/>
      <c r="R67" s="86" t="str">
        <f t="shared" si="26"/>
        <v>pilört, vanlig</v>
      </c>
      <c r="S67" s="93" t="str">
        <f t="shared" si="25"/>
        <v>åkervinda</v>
      </c>
      <c r="T67" s="12" t="s">
        <v>219</v>
      </c>
      <c r="Z67" s="12"/>
      <c r="AJ67" s="12"/>
      <c r="AX67" s="100"/>
      <c r="AY67" s="100"/>
      <c r="AZ67" s="100"/>
      <c r="BA67" s="100"/>
      <c r="BB67" s="100"/>
      <c r="BC67" s="100"/>
      <c r="BD67" s="101"/>
    </row>
    <row r="68" spans="1:56" s="11" customFormat="1" ht="18" customHeight="1" x14ac:dyDescent="0.2">
      <c r="A68" s="58"/>
      <c r="B68" s="59"/>
      <c r="C68" s="60"/>
      <c r="D68" s="61">
        <f>[1]Led!H61</f>
        <v>1</v>
      </c>
      <c r="E68" s="68"/>
      <c r="F68" s="63"/>
      <c r="G68" s="68"/>
      <c r="H68" s="63"/>
      <c r="I68" s="68"/>
      <c r="J68" s="63"/>
      <c r="K68" s="68"/>
      <c r="L68" s="63"/>
      <c r="M68" s="68"/>
      <c r="N68" s="63"/>
      <c r="O68" s="68"/>
      <c r="P68" s="63"/>
      <c r="Q68" s="64"/>
      <c r="R68" s="86" t="str">
        <f t="shared" si="26"/>
        <v>pilört, vatten-</v>
      </c>
      <c r="S68" s="95" t="s">
        <v>220</v>
      </c>
      <c r="T68" s="12" t="s">
        <v>221</v>
      </c>
      <c r="Z68" s="12"/>
      <c r="AJ68" s="12"/>
      <c r="AX68" s="100"/>
      <c r="AY68" s="100"/>
      <c r="AZ68" s="100"/>
      <c r="BA68" s="100"/>
      <c r="BB68" s="100"/>
      <c r="BC68" s="100"/>
      <c r="BD68" s="101"/>
    </row>
    <row r="69" spans="1:56" s="11" customFormat="1" ht="18" customHeight="1" x14ac:dyDescent="0.2">
      <c r="A69" s="58"/>
      <c r="B69" s="59"/>
      <c r="C69" s="60"/>
      <c r="D69" s="61">
        <f>[1]Led!H62</f>
        <v>1</v>
      </c>
      <c r="E69" s="62"/>
      <c r="F69" s="63"/>
      <c r="G69" s="62"/>
      <c r="H69" s="63"/>
      <c r="I69" s="62"/>
      <c r="J69" s="63"/>
      <c r="K69" s="62"/>
      <c r="L69" s="63"/>
      <c r="M69" s="62"/>
      <c r="N69" s="63"/>
      <c r="O69" s="62"/>
      <c r="P69" s="63"/>
      <c r="Q69" s="64"/>
      <c r="R69" s="86" t="str">
        <f t="shared" si="26"/>
        <v>pilört, åker-</v>
      </c>
      <c r="S69" s="96" t="s">
        <v>222</v>
      </c>
      <c r="T69" s="12" t="s">
        <v>223</v>
      </c>
      <c r="Z69" s="12"/>
      <c r="AJ69" s="12"/>
      <c r="AX69" s="100"/>
      <c r="AY69" s="100"/>
      <c r="AZ69" s="100"/>
      <c r="BA69" s="100"/>
      <c r="BB69" s="100"/>
      <c r="BC69" s="100"/>
      <c r="BD69" s="101"/>
    </row>
    <row r="70" spans="1:56" s="11" customFormat="1" ht="18" customHeight="1" x14ac:dyDescent="0.2">
      <c r="A70" s="58"/>
      <c r="B70" s="59"/>
      <c r="C70" s="60"/>
      <c r="D70" s="61">
        <f>[1]Led!H63</f>
        <v>1</v>
      </c>
      <c r="E70" s="68"/>
      <c r="F70" s="63"/>
      <c r="G70" s="68"/>
      <c r="H70" s="63"/>
      <c r="I70" s="68"/>
      <c r="J70" s="63"/>
      <c r="K70" s="68"/>
      <c r="L70" s="63"/>
      <c r="M70" s="68"/>
      <c r="N70" s="63"/>
      <c r="O70" s="68"/>
      <c r="P70" s="63"/>
      <c r="Q70" s="64"/>
      <c r="R70" s="86" t="str">
        <f t="shared" si="26"/>
        <v>plister, flik-</v>
      </c>
      <c r="S70" s="96" t="s">
        <v>224</v>
      </c>
      <c r="T70" s="12" t="s">
        <v>225</v>
      </c>
      <c r="Z70" s="12"/>
      <c r="AJ70" s="12"/>
      <c r="AX70" s="100"/>
      <c r="AY70" s="100"/>
      <c r="AZ70" s="100"/>
      <c r="BA70" s="100"/>
      <c r="BB70" s="100"/>
      <c r="BC70" s="100"/>
      <c r="BD70" s="101"/>
    </row>
    <row r="71" spans="1:56" s="11" customFormat="1" ht="18" customHeight="1" x14ac:dyDescent="0.2">
      <c r="A71" s="58"/>
      <c r="B71" s="59"/>
      <c r="C71" s="60"/>
      <c r="D71" s="61">
        <f>[1]Led!H64</f>
        <v>1</v>
      </c>
      <c r="E71" s="68"/>
      <c r="F71" s="63"/>
      <c r="G71" s="68"/>
      <c r="H71" s="63"/>
      <c r="I71" s="68"/>
      <c r="J71" s="63"/>
      <c r="K71" s="68"/>
      <c r="L71" s="63"/>
      <c r="M71" s="68"/>
      <c r="N71" s="63"/>
      <c r="O71" s="68"/>
      <c r="P71" s="63"/>
      <c r="Q71" s="64"/>
      <c r="R71" s="86" t="str">
        <f t="shared" si="26"/>
        <v>plister, mjuk-</v>
      </c>
      <c r="S71" s="96" t="s">
        <v>226</v>
      </c>
      <c r="T71" s="12" t="s">
        <v>227</v>
      </c>
      <c r="Z71" s="12"/>
      <c r="AJ71" s="12"/>
      <c r="AX71" s="100"/>
      <c r="AY71" s="100"/>
      <c r="AZ71" s="100"/>
      <c r="BA71" s="100"/>
      <c r="BB71" s="100"/>
      <c r="BC71" s="100"/>
      <c r="BD71" s="101"/>
    </row>
    <row r="72" spans="1:56" s="11" customFormat="1" ht="18" customHeight="1" x14ac:dyDescent="0.2">
      <c r="A72" s="58"/>
      <c r="B72" s="59"/>
      <c r="C72" s="60"/>
      <c r="D72" s="61">
        <f>[1]Led!H65</f>
        <v>1</v>
      </c>
      <c r="E72" s="68"/>
      <c r="F72" s="63"/>
      <c r="G72" s="68"/>
      <c r="H72" s="63"/>
      <c r="I72" s="68"/>
      <c r="J72" s="63"/>
      <c r="K72" s="68"/>
      <c r="L72" s="63"/>
      <c r="M72" s="68"/>
      <c r="N72" s="63"/>
      <c r="O72" s="68"/>
      <c r="P72" s="63"/>
      <c r="Q72" s="64"/>
      <c r="R72" s="86" t="str">
        <f t="shared" si="26"/>
        <v>plister, röd-</v>
      </c>
      <c r="S72" s="96" t="s">
        <v>228</v>
      </c>
      <c r="T72" s="12" t="s">
        <v>229</v>
      </c>
      <c r="Z72" s="12"/>
      <c r="AJ72" s="12"/>
      <c r="AX72" s="100"/>
      <c r="AY72" s="100"/>
      <c r="AZ72" s="100"/>
      <c r="BA72" s="100"/>
      <c r="BB72" s="100"/>
      <c r="BC72" s="100"/>
      <c r="BD72" s="101"/>
    </row>
    <row r="73" spans="1:56" ht="18" hidden="1" customHeight="1" x14ac:dyDescent="0.2">
      <c r="A73" s="58" t="str">
        <f>[2]Led!D66</f>
        <v/>
      </c>
      <c r="B73" s="59">
        <f>[1]Led!E66</f>
        <v>1</v>
      </c>
      <c r="C73" s="60">
        <f>IF([1]Led!F66=[1]PM!$AG$20,[1]Led!F66,IF(ISBLANK($C$6),"",IF([1]Led!F66&gt;0,[1]Led!F66,"")))</f>
        <v>1</v>
      </c>
      <c r="D73" s="61">
        <f>[1]Led!H66</f>
        <v>1</v>
      </c>
      <c r="E73" s="62"/>
      <c r="F73" s="63"/>
      <c r="G73" s="62"/>
      <c r="H73" s="63"/>
      <c r="I73" s="62"/>
      <c r="J73" s="63"/>
      <c r="K73" s="62"/>
      <c r="L73" s="63"/>
      <c r="M73" s="62"/>
      <c r="N73" s="63"/>
      <c r="O73" s="62"/>
      <c r="P73" s="63"/>
      <c r="Q73" s="64"/>
      <c r="S73" s="12"/>
      <c r="T73" s="12" t="s">
        <v>230</v>
      </c>
      <c r="U73" s="97"/>
      <c r="Z73" s="12"/>
      <c r="AC73" s="97"/>
    </row>
    <row r="74" spans="1:56" ht="18" hidden="1" customHeight="1" x14ac:dyDescent="0.2">
      <c r="A74" s="58" t="str">
        <f>[2]Led!D67</f>
        <v/>
      </c>
      <c r="B74" s="59">
        <f>[1]Led!E67</f>
        <v>1</v>
      </c>
      <c r="C74" s="60">
        <f>IF([1]Led!F67=[1]PM!$AG$20,[1]Led!F67,IF(ISBLANK($C$6),"",IF([1]Led!F67&gt;0,[1]Led!F67,"")))</f>
        <v>1</v>
      </c>
      <c r="D74" s="61">
        <f>[1]Led!H67</f>
        <v>1</v>
      </c>
      <c r="E74" s="68"/>
      <c r="F74" s="63"/>
      <c r="G74" s="68"/>
      <c r="H74" s="63"/>
      <c r="I74" s="68"/>
      <c r="J74" s="63"/>
      <c r="K74" s="68"/>
      <c r="L74" s="63"/>
      <c r="M74" s="68"/>
      <c r="N74" s="63"/>
      <c r="O74" s="68"/>
      <c r="P74" s="63"/>
      <c r="Q74" s="64"/>
      <c r="S74" s="12"/>
      <c r="T74" s="12" t="s">
        <v>231</v>
      </c>
      <c r="U74" s="97"/>
      <c r="Z74" s="12"/>
      <c r="AC74" s="97"/>
    </row>
    <row r="75" spans="1:56" ht="18" hidden="1" customHeight="1" x14ac:dyDescent="0.2">
      <c r="A75" s="58" t="str">
        <f>[2]Led!D68</f>
        <v/>
      </c>
      <c r="B75" s="59">
        <f>[1]Led!E68</f>
        <v>1</v>
      </c>
      <c r="C75" s="60">
        <f>IF([1]Led!F68=[1]PM!$AG$20,[1]Led!F68,IF(ISBLANK($C$6),"",IF([1]Led!F68&gt;0,[1]Led!F68,"")))</f>
        <v>1</v>
      </c>
      <c r="D75" s="61">
        <f>[1]Led!H68</f>
        <v>1</v>
      </c>
      <c r="E75" s="68"/>
      <c r="F75" s="63"/>
      <c r="G75" s="68"/>
      <c r="H75" s="63"/>
      <c r="I75" s="68"/>
      <c r="J75" s="63"/>
      <c r="K75" s="68"/>
      <c r="L75" s="63"/>
      <c r="M75" s="68"/>
      <c r="N75" s="63"/>
      <c r="O75" s="68"/>
      <c r="P75" s="63"/>
      <c r="Q75" s="64"/>
      <c r="S75" s="12"/>
      <c r="T75" s="12" t="s">
        <v>232</v>
      </c>
      <c r="U75" s="97"/>
      <c r="Z75" s="12"/>
      <c r="AC75" s="97"/>
    </row>
    <row r="76" spans="1:56" ht="18" hidden="1" customHeight="1" x14ac:dyDescent="0.2">
      <c r="A76" s="58" t="str">
        <f>[2]Led!D69</f>
        <v/>
      </c>
      <c r="B76" s="59">
        <f>[1]Led!E69</f>
        <v>1</v>
      </c>
      <c r="C76" s="60">
        <f>IF([1]Led!F69=[1]PM!$AG$20,[1]Led!F69,IF(ISBLANK($C$6),"",IF([1]Led!F69&gt;0,[1]Led!F69,"")))</f>
        <v>1</v>
      </c>
      <c r="D76" s="61">
        <f>[1]Led!H69</f>
        <v>1</v>
      </c>
      <c r="E76" s="68"/>
      <c r="F76" s="63"/>
      <c r="G76" s="68"/>
      <c r="H76" s="63"/>
      <c r="I76" s="68"/>
      <c r="J76" s="63"/>
      <c r="K76" s="68"/>
      <c r="L76" s="63"/>
      <c r="M76" s="68"/>
      <c r="N76" s="63"/>
      <c r="O76" s="68"/>
      <c r="P76" s="63"/>
      <c r="Q76" s="64"/>
      <c r="S76" s="12"/>
      <c r="T76" s="12" t="s">
        <v>233</v>
      </c>
      <c r="U76" s="97"/>
      <c r="Z76" s="12"/>
      <c r="AC76" s="97"/>
    </row>
    <row r="77" spans="1:56" s="98" customFormat="1" ht="18" hidden="1" customHeight="1" x14ac:dyDescent="0.2">
      <c r="A77" s="58" t="str">
        <f>[2]Led!D70</f>
        <v/>
      </c>
      <c r="B77" s="59">
        <f>[1]Led!E70</f>
        <v>1</v>
      </c>
      <c r="C77" s="60">
        <f>IF([1]Led!F70=[1]PM!$AG$20,[1]Led!F70,IF(ISBLANK($C$6),"",IF([1]Led!F70&gt;0,[1]Led!F70,"")))</f>
        <v>1</v>
      </c>
      <c r="D77" s="61">
        <f>[1]Led!H70</f>
        <v>1</v>
      </c>
      <c r="E77" s="68"/>
      <c r="F77" s="63"/>
      <c r="G77" s="68"/>
      <c r="H77" s="63"/>
      <c r="I77" s="68"/>
      <c r="J77" s="63"/>
      <c r="K77" s="68"/>
      <c r="L77" s="63"/>
      <c r="M77" s="68"/>
      <c r="N77" s="63"/>
      <c r="O77" s="68"/>
      <c r="P77" s="63"/>
      <c r="Q77" s="64"/>
      <c r="R77" s="12"/>
      <c r="S77" s="12"/>
      <c r="T77" s="12" t="s">
        <v>234</v>
      </c>
      <c r="V77" s="12"/>
      <c r="W77" s="12"/>
      <c r="X77" s="12"/>
      <c r="Y77" s="12"/>
      <c r="Z77" s="12"/>
      <c r="AA77" s="12"/>
      <c r="AB77" s="12"/>
      <c r="AD77" s="12"/>
      <c r="AE77" s="12"/>
      <c r="AF77" s="12"/>
      <c r="AG77" s="12"/>
      <c r="AH77" s="12"/>
      <c r="AI77" s="12"/>
      <c r="AX77" s="106"/>
      <c r="AY77" s="106"/>
      <c r="AZ77" s="106"/>
      <c r="BA77" s="106"/>
      <c r="BB77" s="106"/>
      <c r="BC77" s="106"/>
      <c r="BD77" s="106"/>
    </row>
    <row r="78" spans="1:56" s="98" customFormat="1" ht="18" hidden="1" customHeight="1" x14ac:dyDescent="0.2">
      <c r="A78" s="58" t="str">
        <f>[2]Led!D71</f>
        <v/>
      </c>
      <c r="B78" s="59">
        <f>[1]Led!E71</f>
        <v>1</v>
      </c>
      <c r="C78" s="60">
        <f>IF([1]Led!F71=[1]PM!$AG$20,[1]Led!F71,IF(ISBLANK($C$6),"",IF([1]Led!F71&gt;0,[1]Led!F71,"")))</f>
        <v>1</v>
      </c>
      <c r="D78" s="61">
        <f>[1]Led!H71</f>
        <v>1</v>
      </c>
      <c r="E78" s="68"/>
      <c r="F78" s="63"/>
      <c r="G78" s="68"/>
      <c r="H78" s="63"/>
      <c r="I78" s="68"/>
      <c r="J78" s="63"/>
      <c r="K78" s="68"/>
      <c r="L78" s="63"/>
      <c r="M78" s="68"/>
      <c r="N78" s="63"/>
      <c r="O78" s="68"/>
      <c r="P78" s="63"/>
      <c r="Q78" s="64"/>
      <c r="R78" s="12"/>
      <c r="S78" s="12"/>
      <c r="T78" s="12" t="s">
        <v>235</v>
      </c>
      <c r="V78" s="12"/>
      <c r="W78" s="12"/>
      <c r="X78" s="12"/>
      <c r="Y78" s="12"/>
      <c r="Z78" s="12"/>
      <c r="AA78" s="12"/>
      <c r="AB78" s="12"/>
      <c r="AD78" s="12"/>
      <c r="AE78" s="12"/>
      <c r="AF78" s="12"/>
      <c r="AG78" s="12"/>
      <c r="AH78" s="12"/>
      <c r="AI78" s="12"/>
      <c r="AX78" s="106"/>
      <c r="AY78" s="106"/>
      <c r="AZ78" s="106"/>
      <c r="BA78" s="106"/>
      <c r="BB78" s="106"/>
      <c r="BC78" s="106"/>
      <c r="BD78" s="106"/>
    </row>
    <row r="79" spans="1:56" s="98" customFormat="1" ht="18" hidden="1" customHeight="1" x14ac:dyDescent="0.2">
      <c r="A79" s="58" t="str">
        <f>[2]Led!D72</f>
        <v/>
      </c>
      <c r="B79" s="59">
        <f>[1]Led!E72</f>
        <v>1</v>
      </c>
      <c r="C79" s="60">
        <f>IF([1]Led!F72=[1]PM!$AG$20,[1]Led!F72,IF(ISBLANK($C$6),"",IF([1]Led!F72&gt;0,[1]Led!F72,"")))</f>
        <v>1</v>
      </c>
      <c r="D79" s="61">
        <f>[1]Led!H72</f>
        <v>1</v>
      </c>
      <c r="E79" s="68"/>
      <c r="F79" s="63"/>
      <c r="G79" s="68"/>
      <c r="H79" s="63"/>
      <c r="I79" s="68"/>
      <c r="J79" s="63"/>
      <c r="K79" s="68"/>
      <c r="L79" s="63"/>
      <c r="M79" s="68"/>
      <c r="N79" s="63"/>
      <c r="O79" s="68"/>
      <c r="P79" s="63"/>
      <c r="Q79" s="64"/>
      <c r="R79" s="12"/>
      <c r="S79" s="12"/>
      <c r="T79" s="12" t="s">
        <v>236</v>
      </c>
      <c r="V79" s="12"/>
      <c r="W79" s="12"/>
      <c r="X79" s="12"/>
      <c r="Y79" s="12"/>
      <c r="Z79" s="12"/>
      <c r="AA79" s="12"/>
      <c r="AB79" s="12"/>
      <c r="AD79" s="12"/>
      <c r="AE79" s="12"/>
      <c r="AF79" s="12"/>
      <c r="AG79" s="12"/>
      <c r="AH79" s="12"/>
      <c r="AI79" s="12"/>
      <c r="AX79" s="106"/>
      <c r="AY79" s="106"/>
      <c r="AZ79" s="106"/>
      <c r="BA79" s="106"/>
      <c r="BB79" s="106"/>
      <c r="BC79" s="106"/>
      <c r="BD79" s="106"/>
    </row>
    <row r="80" spans="1:56" ht="18" hidden="1" customHeight="1" x14ac:dyDescent="0.2">
      <c r="A80" s="58" t="str">
        <f>[2]Led!D73</f>
        <v/>
      </c>
      <c r="B80" s="59">
        <f>[1]Led!E73</f>
        <v>1</v>
      </c>
      <c r="C80" s="60">
        <f>IF([1]Led!F73=[1]PM!$AG$20,[1]Led!F73,IF(ISBLANK($C$6),"",IF([1]Led!F73&gt;0,[1]Led!F73,"")))</f>
        <v>1</v>
      </c>
      <c r="D80" s="61">
        <f>[1]Led!H73</f>
        <v>1</v>
      </c>
      <c r="E80" s="68"/>
      <c r="F80" s="63"/>
      <c r="G80" s="68"/>
      <c r="H80" s="63"/>
      <c r="I80" s="68"/>
      <c r="J80" s="63"/>
      <c r="K80" s="68"/>
      <c r="L80" s="63"/>
      <c r="M80" s="68"/>
      <c r="N80" s="63"/>
      <c r="O80" s="68"/>
      <c r="P80" s="63"/>
      <c r="Q80" s="64"/>
      <c r="R80" s="12"/>
      <c r="S80" s="12"/>
      <c r="T80" s="12" t="s">
        <v>237</v>
      </c>
      <c r="U80" s="97"/>
      <c r="Z80" s="12"/>
      <c r="AC80" s="97"/>
      <c r="AJ80" s="97"/>
      <c r="AX80" s="107"/>
      <c r="AY80" s="107"/>
      <c r="AZ80" s="107"/>
      <c r="BA80" s="107"/>
      <c r="BB80" s="107"/>
      <c r="BC80" s="107"/>
    </row>
    <row r="81" spans="1:55" ht="18" hidden="1" customHeight="1" x14ac:dyDescent="0.2">
      <c r="A81" s="58" t="str">
        <f>[2]Led!D74</f>
        <v/>
      </c>
      <c r="B81" s="59">
        <f>[1]Led!E74</f>
        <v>1</v>
      </c>
      <c r="C81" s="60">
        <f>IF([1]Led!F74=[1]PM!$AG$20,[1]Led!F74,IF(ISBLANK($C$6),"",IF([1]Led!F74&gt;0,[1]Led!F74,"")))</f>
        <v>1</v>
      </c>
      <c r="D81" s="61">
        <f>[1]Led!H74</f>
        <v>1</v>
      </c>
      <c r="E81" s="68"/>
      <c r="F81" s="63"/>
      <c r="G81" s="68"/>
      <c r="H81" s="63"/>
      <c r="I81" s="68"/>
      <c r="J81" s="63"/>
      <c r="K81" s="68"/>
      <c r="L81" s="63"/>
      <c r="M81" s="68"/>
      <c r="N81" s="63"/>
      <c r="O81" s="68"/>
      <c r="P81" s="63"/>
      <c r="Q81" s="64"/>
      <c r="R81" s="12"/>
      <c r="S81" s="12"/>
      <c r="T81" s="12" t="s">
        <v>238</v>
      </c>
      <c r="U81" s="97"/>
      <c r="Z81" s="12"/>
      <c r="AC81" s="97"/>
      <c r="AJ81" s="97"/>
      <c r="AX81" s="107"/>
      <c r="AY81" s="107"/>
      <c r="AZ81" s="107"/>
      <c r="BA81" s="107"/>
      <c r="BB81" s="107"/>
      <c r="BC81" s="107"/>
    </row>
    <row r="82" spans="1:55" ht="18" hidden="1" customHeight="1" x14ac:dyDescent="0.2">
      <c r="A82" s="58" t="str">
        <f>[2]Led!D75</f>
        <v/>
      </c>
      <c r="B82" s="59">
        <f>[1]Led!E75</f>
        <v>1</v>
      </c>
      <c r="C82" s="60">
        <f>IF([1]Led!F75=[1]PM!$AG$20,[1]Led!F75,IF(ISBLANK($C$6),"",IF([1]Led!F75&gt;0,[1]Led!F75,"")))</f>
        <v>1</v>
      </c>
      <c r="D82" s="61">
        <f>[1]Led!H75</f>
        <v>1</v>
      </c>
      <c r="E82" s="68"/>
      <c r="F82" s="63"/>
      <c r="G82" s="68"/>
      <c r="H82" s="63"/>
      <c r="I82" s="68"/>
      <c r="J82" s="63"/>
      <c r="K82" s="68"/>
      <c r="L82" s="63"/>
      <c r="M82" s="68"/>
      <c r="N82" s="63"/>
      <c r="O82" s="68"/>
      <c r="P82" s="63"/>
      <c r="Q82" s="64"/>
      <c r="R82" s="12"/>
      <c r="S82" s="12"/>
      <c r="T82" s="12" t="s">
        <v>239</v>
      </c>
      <c r="U82" s="97"/>
      <c r="Z82" s="12"/>
      <c r="AC82" s="97"/>
      <c r="AJ82" s="97"/>
      <c r="AX82" s="107"/>
      <c r="AY82" s="107"/>
      <c r="AZ82" s="107"/>
      <c r="BA82" s="107"/>
      <c r="BB82" s="107"/>
      <c r="BC82" s="107"/>
    </row>
    <row r="83" spans="1:55" ht="18" hidden="1" customHeight="1" x14ac:dyDescent="0.2">
      <c r="A83" s="58" t="str">
        <f>[2]Led!D76</f>
        <v/>
      </c>
      <c r="B83" s="59">
        <f>[1]Led!E76</f>
        <v>1</v>
      </c>
      <c r="C83" s="60">
        <f>IF([1]Led!F76=[1]PM!$AG$20,[1]Led!F76,IF(ISBLANK($C$6),"",IF([1]Led!F76&gt;0,[1]Led!F76,"")))</f>
        <v>1</v>
      </c>
      <c r="D83" s="61">
        <f>[1]Led!H76</f>
        <v>1</v>
      </c>
      <c r="E83" s="68"/>
      <c r="F83" s="63"/>
      <c r="G83" s="68"/>
      <c r="H83" s="63"/>
      <c r="I83" s="68"/>
      <c r="J83" s="63"/>
      <c r="K83" s="68"/>
      <c r="L83" s="63"/>
      <c r="M83" s="68"/>
      <c r="N83" s="63"/>
      <c r="O83" s="68"/>
      <c r="P83" s="63"/>
      <c r="Q83" s="64"/>
      <c r="R83" s="12"/>
      <c r="S83" s="12"/>
      <c r="T83" s="12" t="s">
        <v>240</v>
      </c>
      <c r="U83" s="97"/>
      <c r="Z83" s="12"/>
      <c r="AC83" s="97"/>
      <c r="AJ83" s="97"/>
      <c r="AX83" s="107"/>
      <c r="AY83" s="107"/>
      <c r="AZ83" s="107"/>
      <c r="BA83" s="107"/>
      <c r="BB83" s="107"/>
      <c r="BC83" s="107"/>
    </row>
    <row r="84" spans="1:55" ht="18" hidden="1" customHeight="1" x14ac:dyDescent="0.2">
      <c r="A84" s="58" t="str">
        <f>[2]Led!D77</f>
        <v/>
      </c>
      <c r="B84" s="59">
        <f>[1]Led!E77</f>
        <v>1</v>
      </c>
      <c r="C84" s="60">
        <f>IF([1]Led!F77=[1]PM!$AG$20,[1]Led!F77,IF(ISBLANK($C$6),"",IF([1]Led!F77&gt;0,[1]Led!F77,"")))</f>
        <v>1</v>
      </c>
      <c r="D84" s="61">
        <f>[1]Led!H77</f>
        <v>1</v>
      </c>
      <c r="E84" s="68"/>
      <c r="F84" s="63"/>
      <c r="G84" s="68"/>
      <c r="H84" s="63"/>
      <c r="I84" s="68"/>
      <c r="J84" s="63"/>
      <c r="K84" s="68"/>
      <c r="L84" s="63"/>
      <c r="M84" s="68"/>
      <c r="N84" s="63"/>
      <c r="O84" s="68"/>
      <c r="P84" s="63"/>
      <c r="Q84" s="64"/>
      <c r="R84" s="12"/>
      <c r="S84" s="12"/>
      <c r="T84" s="12" t="s">
        <v>241</v>
      </c>
      <c r="U84" s="97"/>
      <c r="Z84" s="12"/>
      <c r="AC84" s="97"/>
      <c r="AJ84" s="97"/>
      <c r="AX84" s="107"/>
      <c r="AY84" s="107"/>
      <c r="AZ84" s="107"/>
      <c r="BA84" s="107"/>
      <c r="BB84" s="107"/>
      <c r="BC84" s="107"/>
    </row>
    <row r="85" spans="1:55" ht="18" hidden="1" customHeight="1" x14ac:dyDescent="0.2">
      <c r="A85" s="58" t="str">
        <f>[2]Led!D78</f>
        <v/>
      </c>
      <c r="B85" s="59">
        <f>[1]Led!E78</f>
        <v>1</v>
      </c>
      <c r="C85" s="60">
        <f>IF([1]Led!F78=[1]PM!$AG$20,[1]Led!F78,IF(ISBLANK($C$6),"",IF([1]Led!F78&gt;0,[1]Led!F78,"")))</f>
        <v>1</v>
      </c>
      <c r="D85" s="61">
        <f>[1]Led!H78</f>
        <v>1</v>
      </c>
      <c r="E85" s="68"/>
      <c r="F85" s="63"/>
      <c r="G85" s="68"/>
      <c r="H85" s="63"/>
      <c r="I85" s="68"/>
      <c r="J85" s="63"/>
      <c r="K85" s="68"/>
      <c r="L85" s="63"/>
      <c r="M85" s="68"/>
      <c r="N85" s="63"/>
      <c r="O85" s="68"/>
      <c r="P85" s="63"/>
      <c r="Q85" s="64"/>
      <c r="R85" s="12"/>
      <c r="S85" s="12"/>
      <c r="T85" s="12" t="s">
        <v>242</v>
      </c>
      <c r="U85" s="97"/>
      <c r="Z85" s="12"/>
      <c r="AC85" s="97"/>
      <c r="AJ85" s="97"/>
      <c r="AX85" s="107"/>
      <c r="AY85" s="107"/>
      <c r="AZ85" s="107"/>
      <c r="BA85" s="107"/>
      <c r="BB85" s="107"/>
      <c r="BC85" s="107"/>
    </row>
    <row r="86" spans="1:55" ht="18" hidden="1" customHeight="1" x14ac:dyDescent="0.2">
      <c r="A86" s="58" t="str">
        <f>[2]Led!D79</f>
        <v/>
      </c>
      <c r="B86" s="59">
        <f>[1]Led!E79</f>
        <v>1</v>
      </c>
      <c r="C86" s="60">
        <f>IF([1]Led!F79=[1]PM!$AG$20,[1]Led!F79,IF(ISBLANK($C$6),"",IF([1]Led!F79&gt;0,[1]Led!F79,"")))</f>
        <v>1</v>
      </c>
      <c r="D86" s="61">
        <f>[1]Led!H79</f>
        <v>1</v>
      </c>
      <c r="E86" s="68"/>
      <c r="F86" s="63"/>
      <c r="G86" s="68"/>
      <c r="H86" s="63"/>
      <c r="I86" s="68"/>
      <c r="J86" s="63"/>
      <c r="K86" s="68"/>
      <c r="L86" s="63"/>
      <c r="M86" s="68"/>
      <c r="N86" s="63"/>
      <c r="O86" s="68"/>
      <c r="P86" s="63"/>
      <c r="Q86" s="64"/>
      <c r="R86" s="12"/>
      <c r="S86" s="12"/>
      <c r="T86" s="12" t="s">
        <v>243</v>
      </c>
      <c r="U86" s="99"/>
      <c r="Z86" s="12"/>
      <c r="AC86" s="97"/>
      <c r="AJ86" s="97"/>
      <c r="AX86" s="107"/>
      <c r="AY86" s="107"/>
      <c r="AZ86" s="107"/>
      <c r="BA86" s="107"/>
      <c r="BB86" s="107"/>
      <c r="BC86" s="107"/>
    </row>
    <row r="87" spans="1:55" ht="18" hidden="1" customHeight="1" x14ac:dyDescent="0.2">
      <c r="A87" s="58" t="str">
        <f>[2]Led!D80</f>
        <v/>
      </c>
      <c r="B87" s="59">
        <f>[1]Led!E80</f>
        <v>1</v>
      </c>
      <c r="C87" s="60">
        <f>IF([1]Led!F80=[1]PM!$AG$20,[1]Led!F80,IF(ISBLANK($C$6),"",IF([1]Led!F80&gt;0,[1]Led!F80,"")))</f>
        <v>1</v>
      </c>
      <c r="D87" s="61">
        <f>[1]Led!H80</f>
        <v>1</v>
      </c>
      <c r="E87" s="68"/>
      <c r="F87" s="63"/>
      <c r="G87" s="68"/>
      <c r="H87" s="63"/>
      <c r="I87" s="68"/>
      <c r="J87" s="63"/>
      <c r="K87" s="68"/>
      <c r="L87" s="63"/>
      <c r="M87" s="68"/>
      <c r="N87" s="63"/>
      <c r="O87" s="68"/>
      <c r="P87" s="63"/>
      <c r="Q87" s="64"/>
      <c r="R87" s="12"/>
      <c r="S87" s="12"/>
      <c r="T87" s="12" t="s">
        <v>244</v>
      </c>
      <c r="U87" s="97"/>
      <c r="Z87" s="12"/>
      <c r="AC87" s="97"/>
      <c r="AJ87" s="97"/>
      <c r="AX87" s="107"/>
      <c r="AY87" s="107"/>
      <c r="AZ87" s="107"/>
      <c r="BA87" s="107"/>
      <c r="BB87" s="107"/>
      <c r="BC87" s="107"/>
    </row>
    <row r="88" spans="1:55" ht="18" hidden="1" customHeight="1" x14ac:dyDescent="0.2">
      <c r="A88" s="58" t="str">
        <f>[2]Led!D81</f>
        <v/>
      </c>
      <c r="B88" s="59">
        <f>[1]Led!E81</f>
        <v>1</v>
      </c>
      <c r="C88" s="60">
        <f>IF([1]Led!F81=[1]PM!$AG$20,[1]Led!F81,IF(ISBLANK($C$6),"",IF([1]Led!F81&gt;0,[1]Led!F81,"")))</f>
        <v>1</v>
      </c>
      <c r="D88" s="61">
        <f>[1]Led!H81</f>
        <v>1</v>
      </c>
      <c r="E88" s="68"/>
      <c r="F88" s="63"/>
      <c r="G88" s="68"/>
      <c r="H88" s="63"/>
      <c r="I88" s="68"/>
      <c r="J88" s="63"/>
      <c r="K88" s="68"/>
      <c r="L88" s="63"/>
      <c r="M88" s="68"/>
      <c r="N88" s="63"/>
      <c r="O88" s="68"/>
      <c r="P88" s="63"/>
      <c r="Q88" s="64"/>
      <c r="R88" s="12"/>
      <c r="S88" s="12"/>
      <c r="T88" s="12" t="s">
        <v>245</v>
      </c>
      <c r="U88" s="97"/>
      <c r="Z88" s="12"/>
      <c r="AC88" s="97"/>
      <c r="AJ88" s="97"/>
      <c r="AX88" s="107"/>
      <c r="AY88" s="107"/>
      <c r="AZ88" s="107"/>
      <c r="BA88" s="107"/>
      <c r="BB88" s="107"/>
      <c r="BC88" s="107"/>
    </row>
    <row r="89" spans="1:55" ht="18" hidden="1" customHeight="1" x14ac:dyDescent="0.2">
      <c r="A89" s="58">
        <f>[2]Led!D82</f>
        <v>0</v>
      </c>
      <c r="B89" s="59">
        <f>[1]Led!E82</f>
        <v>1</v>
      </c>
      <c r="C89" s="60">
        <f>IF([1]Led!F82=[1]PM!$AG$20,[1]Led!F82,IF(ISBLANK($C$6),"",IF([1]Led!F82&gt;0,[1]Led!F82,"")))</f>
        <v>1</v>
      </c>
      <c r="D89" s="61">
        <f>[1]Led!H82</f>
        <v>1</v>
      </c>
      <c r="E89" s="68"/>
      <c r="F89" s="63"/>
      <c r="G89" s="68"/>
      <c r="H89" s="63"/>
      <c r="I89" s="68"/>
      <c r="J89" s="63"/>
      <c r="K89" s="68"/>
      <c r="L89" s="63"/>
      <c r="M89" s="68"/>
      <c r="N89" s="63"/>
      <c r="O89" s="68"/>
      <c r="P89" s="63"/>
      <c r="Q89" s="64"/>
      <c r="R89" s="12"/>
      <c r="S89" s="12"/>
      <c r="T89" s="12" t="s">
        <v>246</v>
      </c>
      <c r="U89" s="97"/>
      <c r="Z89" s="12"/>
      <c r="AC89" s="97"/>
      <c r="AJ89" s="97"/>
      <c r="AX89" s="107"/>
      <c r="AY89" s="107"/>
      <c r="AZ89" s="107"/>
      <c r="BA89" s="107"/>
      <c r="BB89" s="107"/>
      <c r="BC89" s="107"/>
    </row>
    <row r="90" spans="1:55" ht="18" hidden="1" customHeight="1" x14ac:dyDescent="0.2">
      <c r="A90" s="58">
        <f>[2]Led!D83</f>
        <v>0</v>
      </c>
      <c r="B90" s="59">
        <f>[1]Led!E83</f>
        <v>1</v>
      </c>
      <c r="C90" s="60">
        <f>IF([1]Led!F83=[1]PM!$AG$20,[1]Led!F83,IF(ISBLANK($C$6),"",IF([1]Led!F83&gt;0,[1]Led!F83,"")))</f>
        <v>1</v>
      </c>
      <c r="D90" s="61">
        <f>[1]Led!H83</f>
        <v>1</v>
      </c>
      <c r="E90" s="68"/>
      <c r="F90" s="63"/>
      <c r="G90" s="68"/>
      <c r="H90" s="63"/>
      <c r="I90" s="68"/>
      <c r="J90" s="63"/>
      <c r="K90" s="68"/>
      <c r="L90" s="63"/>
      <c r="M90" s="68"/>
      <c r="N90" s="63"/>
      <c r="O90" s="68"/>
      <c r="P90" s="63"/>
      <c r="Q90" s="64"/>
      <c r="R90" s="12"/>
      <c r="S90" s="12"/>
      <c r="T90" s="12" t="s">
        <v>247</v>
      </c>
      <c r="U90" s="97"/>
      <c r="Z90" s="12"/>
      <c r="AC90" s="97"/>
      <c r="AJ90" s="97"/>
      <c r="AX90" s="107"/>
      <c r="AY90" s="107"/>
      <c r="AZ90" s="107"/>
      <c r="BA90" s="107"/>
      <c r="BB90" s="107"/>
      <c r="BC90" s="107"/>
    </row>
    <row r="91" spans="1:55" ht="18" hidden="1" customHeight="1" x14ac:dyDescent="0.2">
      <c r="A91" s="58">
        <f>[2]Led!D84</f>
        <v>0</v>
      </c>
      <c r="B91" s="59">
        <f>[1]Led!E84</f>
        <v>1</v>
      </c>
      <c r="C91" s="60">
        <f>IF([1]Led!F84=[1]PM!$AG$20,[1]Led!F84,IF(ISBLANK($C$6),"",IF([1]Led!F84&gt;0,[1]Led!F84,"")))</f>
        <v>1</v>
      </c>
      <c r="D91" s="61">
        <f>[1]Led!H84</f>
        <v>1</v>
      </c>
      <c r="E91" s="68"/>
      <c r="F91" s="63"/>
      <c r="G91" s="68"/>
      <c r="H91" s="63"/>
      <c r="I91" s="68"/>
      <c r="J91" s="63"/>
      <c r="K91" s="68"/>
      <c r="L91" s="63"/>
      <c r="M91" s="68"/>
      <c r="N91" s="63"/>
      <c r="O91" s="68"/>
      <c r="P91" s="63"/>
      <c r="Q91" s="64"/>
      <c r="R91" s="12"/>
      <c r="S91" s="12"/>
      <c r="T91" s="12" t="s">
        <v>248</v>
      </c>
      <c r="U91" s="97"/>
      <c r="Z91" s="12"/>
      <c r="AC91" s="97"/>
      <c r="AJ91" s="97"/>
      <c r="AX91" s="107"/>
      <c r="AY91" s="107"/>
      <c r="AZ91" s="107"/>
      <c r="BA91" s="107"/>
      <c r="BB91" s="107"/>
      <c r="BC91" s="107"/>
    </row>
    <row r="92" spans="1:55" ht="18" hidden="1" customHeight="1" x14ac:dyDescent="0.2">
      <c r="A92" s="58">
        <f>[2]Led!D85</f>
        <v>0</v>
      </c>
      <c r="B92" s="59">
        <f>[1]Led!E85</f>
        <v>1</v>
      </c>
      <c r="C92" s="60">
        <f>IF([1]Led!F85=[1]PM!$AG$20,[1]Led!F85,IF(ISBLANK($C$6),"",IF([1]Led!F85&gt;0,[1]Led!F85,"")))</f>
        <v>1</v>
      </c>
      <c r="D92" s="61">
        <f>[1]Led!H85</f>
        <v>1</v>
      </c>
      <c r="E92" s="68"/>
      <c r="F92" s="63"/>
      <c r="G92" s="68"/>
      <c r="H92" s="63"/>
      <c r="I92" s="68"/>
      <c r="J92" s="63"/>
      <c r="K92" s="68"/>
      <c r="L92" s="63"/>
      <c r="M92" s="68"/>
      <c r="N92" s="63"/>
      <c r="O92" s="68"/>
      <c r="P92" s="63"/>
      <c r="Q92" s="64"/>
      <c r="R92" s="12"/>
      <c r="S92" s="12"/>
      <c r="T92" s="12" t="s">
        <v>249</v>
      </c>
      <c r="U92" s="97"/>
      <c r="Z92" s="12"/>
      <c r="AC92" s="97"/>
      <c r="AJ92" s="97"/>
      <c r="AX92" s="107"/>
      <c r="AY92" s="107"/>
      <c r="AZ92" s="107"/>
      <c r="BA92" s="107"/>
      <c r="BB92" s="107"/>
      <c r="BC92" s="107"/>
    </row>
    <row r="93" spans="1:55" ht="18" hidden="1" customHeight="1" x14ac:dyDescent="0.2">
      <c r="A93" s="58">
        <f>[2]Led!D86</f>
        <v>0</v>
      </c>
      <c r="B93" s="59">
        <f>[1]Led!E86</f>
        <v>1</v>
      </c>
      <c r="C93" s="60">
        <f>IF([1]Led!F86=[1]PM!$AG$20,[1]Led!F86,IF(ISBLANK($C$6),"",IF([1]Led!F86&gt;0,[1]Led!F86,"")))</f>
        <v>1</v>
      </c>
      <c r="D93" s="61">
        <f>[1]Led!H86</f>
        <v>1</v>
      </c>
      <c r="E93" s="68"/>
      <c r="F93" s="63"/>
      <c r="G93" s="68"/>
      <c r="H93" s="63"/>
      <c r="I93" s="68"/>
      <c r="J93" s="63"/>
      <c r="K93" s="68"/>
      <c r="L93" s="63"/>
      <c r="M93" s="68"/>
      <c r="N93" s="63"/>
      <c r="O93" s="68"/>
      <c r="P93" s="63"/>
      <c r="Q93" s="64"/>
      <c r="R93" s="12"/>
      <c r="S93" s="12"/>
      <c r="T93" s="11" t="s">
        <v>250</v>
      </c>
      <c r="U93" s="97"/>
      <c r="Z93" s="12"/>
      <c r="AC93" s="97"/>
      <c r="AJ93" s="97"/>
      <c r="AX93" s="107"/>
      <c r="AY93" s="107"/>
      <c r="AZ93" s="107"/>
      <c r="BA93" s="107"/>
      <c r="BB93" s="107"/>
      <c r="BC93" s="107"/>
    </row>
    <row r="94" spans="1:55" ht="18" hidden="1" customHeight="1" x14ac:dyDescent="0.2">
      <c r="A94" s="58">
        <f>[2]Led!D87</f>
        <v>0</v>
      </c>
      <c r="B94" s="59">
        <f>[1]Led!E87</f>
        <v>1</v>
      </c>
      <c r="C94" s="60">
        <f>IF([1]Led!F87=[1]PM!$AG$20,[1]Led!F87,IF(ISBLANK($C$6),"",IF([1]Led!F87&gt;0,[1]Led!F87,"")))</f>
        <v>1</v>
      </c>
      <c r="D94" s="61">
        <f>[1]Led!H87</f>
        <v>1</v>
      </c>
      <c r="E94" s="68"/>
      <c r="F94" s="63"/>
      <c r="G94" s="68"/>
      <c r="H94" s="63"/>
      <c r="I94" s="68"/>
      <c r="J94" s="63"/>
      <c r="K94" s="68"/>
      <c r="L94" s="63"/>
      <c r="M94" s="68"/>
      <c r="N94" s="63"/>
      <c r="O94" s="68"/>
      <c r="P94" s="63"/>
      <c r="Q94" s="64"/>
      <c r="R94" s="12"/>
      <c r="S94" s="12"/>
      <c r="T94" s="11" t="s">
        <v>250</v>
      </c>
      <c r="U94" s="97"/>
      <c r="Z94" s="12"/>
      <c r="AC94" s="97"/>
      <c r="AD94" s="97"/>
      <c r="AE94" s="97"/>
      <c r="AF94" s="97"/>
      <c r="AG94" s="97"/>
      <c r="AH94" s="97"/>
      <c r="AI94" s="97"/>
      <c r="AJ94" s="97"/>
      <c r="AX94" s="107"/>
      <c r="AY94" s="107"/>
      <c r="AZ94" s="107"/>
      <c r="BA94" s="107"/>
      <c r="BB94" s="107"/>
      <c r="BC94" s="107"/>
    </row>
    <row r="95" spans="1:55" ht="18" hidden="1" customHeight="1" x14ac:dyDescent="0.2">
      <c r="A95" s="58">
        <f>[2]Led!D88</f>
        <v>0</v>
      </c>
      <c r="B95" s="59">
        <f>[1]Led!E88</f>
        <v>1</v>
      </c>
      <c r="C95" s="60">
        <f>IF([1]Led!F88=[1]PM!$AG$20,[1]Led!F88,IF(ISBLANK($C$6),"",IF([1]Led!F88&gt;0,[1]Led!F88,"")))</f>
        <v>1</v>
      </c>
      <c r="D95" s="61">
        <f>[1]Led!H88</f>
        <v>1</v>
      </c>
      <c r="E95" s="68"/>
      <c r="F95" s="63"/>
      <c r="G95" s="68"/>
      <c r="H95" s="63"/>
      <c r="I95" s="68"/>
      <c r="J95" s="63"/>
      <c r="K95" s="68"/>
      <c r="L95" s="63"/>
      <c r="M95" s="68"/>
      <c r="N95" s="63"/>
      <c r="O95" s="68"/>
      <c r="P95" s="63"/>
      <c r="Q95" s="64"/>
      <c r="R95" s="12"/>
      <c r="S95" s="12"/>
      <c r="T95" s="11" t="s">
        <v>250</v>
      </c>
      <c r="U95" s="97"/>
      <c r="Z95" s="12"/>
      <c r="AC95" s="97"/>
      <c r="AD95" s="97"/>
      <c r="AE95" s="97"/>
      <c r="AF95" s="97"/>
      <c r="AG95" s="97"/>
      <c r="AH95" s="97"/>
      <c r="AI95" s="97"/>
      <c r="AJ95" s="97"/>
      <c r="AX95" s="107"/>
      <c r="AY95" s="107"/>
      <c r="AZ95" s="107"/>
      <c r="BA95" s="107"/>
      <c r="BB95" s="107"/>
      <c r="BC95" s="107"/>
    </row>
    <row r="96" spans="1:55" ht="18" hidden="1" customHeight="1" x14ac:dyDescent="0.2">
      <c r="A96" s="58">
        <f>[2]Led!D89</f>
        <v>0</v>
      </c>
      <c r="B96" s="59">
        <f>[1]Led!E89</f>
        <v>1</v>
      </c>
      <c r="C96" s="60">
        <f>IF([1]Led!F89=[1]PM!$AG$20,[1]Led!F89,IF(ISBLANK($C$6),"",IF([1]Led!F89&gt;0,[1]Led!F89,"")))</f>
        <v>1</v>
      </c>
      <c r="D96" s="61">
        <f>[1]Led!H89</f>
        <v>1</v>
      </c>
      <c r="E96" s="68"/>
      <c r="F96" s="63"/>
      <c r="G96" s="68"/>
      <c r="H96" s="63"/>
      <c r="I96" s="68"/>
      <c r="J96" s="63"/>
      <c r="K96" s="68"/>
      <c r="L96" s="63"/>
      <c r="M96" s="68"/>
      <c r="N96" s="63"/>
      <c r="O96" s="68"/>
      <c r="P96" s="63"/>
      <c r="Q96" s="64"/>
      <c r="R96" s="12"/>
      <c r="S96" s="12"/>
      <c r="T96" s="11" t="s">
        <v>250</v>
      </c>
      <c r="U96" s="97"/>
      <c r="Z96" s="12"/>
      <c r="AC96" s="97"/>
      <c r="AD96" s="97"/>
      <c r="AE96" s="97"/>
      <c r="AF96" s="97"/>
      <c r="AG96" s="97"/>
      <c r="AH96" s="97"/>
      <c r="AI96" s="97"/>
      <c r="AJ96" s="97"/>
      <c r="AX96" s="107"/>
      <c r="AY96" s="107"/>
      <c r="AZ96" s="107"/>
      <c r="BA96" s="107"/>
      <c r="BB96" s="107"/>
      <c r="BC96" s="107"/>
    </row>
    <row r="97" spans="1:55" ht="18" hidden="1" customHeight="1" x14ac:dyDescent="0.2">
      <c r="A97" s="58">
        <f>[2]Led!D90</f>
        <v>0</v>
      </c>
      <c r="B97" s="59">
        <f>[1]Led!E90</f>
        <v>1</v>
      </c>
      <c r="C97" s="60">
        <f>IF([1]Led!F90=[1]PM!$AG$20,[1]Led!F90,IF(ISBLANK($C$6),"",IF([1]Led!F90&gt;0,[1]Led!F90,"")))</f>
        <v>1</v>
      </c>
      <c r="D97" s="61">
        <f>[1]Led!H90</f>
        <v>1</v>
      </c>
      <c r="E97" s="68"/>
      <c r="F97" s="63"/>
      <c r="G97" s="68"/>
      <c r="H97" s="63"/>
      <c r="I97" s="68"/>
      <c r="J97" s="63"/>
      <c r="K97" s="68"/>
      <c r="L97" s="63"/>
      <c r="M97" s="68"/>
      <c r="N97" s="63"/>
      <c r="O97" s="68"/>
      <c r="P97" s="63"/>
      <c r="Q97" s="64"/>
      <c r="R97" s="12"/>
      <c r="S97" s="12"/>
      <c r="T97" s="11" t="s">
        <v>250</v>
      </c>
      <c r="U97" s="97"/>
      <c r="Z97" s="12"/>
      <c r="AC97" s="97"/>
      <c r="AD97" s="97"/>
      <c r="AE97" s="97"/>
      <c r="AF97" s="97"/>
      <c r="AG97" s="97"/>
      <c r="AH97" s="97"/>
      <c r="AI97" s="97"/>
      <c r="AJ97" s="97"/>
      <c r="AX97" s="107"/>
      <c r="AY97" s="107"/>
      <c r="AZ97" s="107"/>
      <c r="BA97" s="107"/>
      <c r="BB97" s="107"/>
      <c r="BC97" s="107"/>
    </row>
    <row r="98" spans="1:55" ht="18" hidden="1" customHeight="1" x14ac:dyDescent="0.2">
      <c r="A98" s="58">
        <f>[2]Led!D91</f>
        <v>0</v>
      </c>
      <c r="B98" s="59">
        <f>[1]Led!E91</f>
        <v>1</v>
      </c>
      <c r="C98" s="60">
        <f>IF([1]Led!F91=[1]PM!$AG$20,[1]Led!F91,IF(ISBLANK($C$6),"",IF([1]Led!F91&gt;0,[1]Led!F91,"")))</f>
        <v>1</v>
      </c>
      <c r="D98" s="61">
        <f>[1]Led!H91</f>
        <v>1</v>
      </c>
      <c r="E98" s="68"/>
      <c r="F98" s="63"/>
      <c r="G98" s="68"/>
      <c r="H98" s="63"/>
      <c r="I98" s="68"/>
      <c r="J98" s="63"/>
      <c r="K98" s="68"/>
      <c r="L98" s="63"/>
      <c r="M98" s="68"/>
      <c r="N98" s="63"/>
      <c r="O98" s="68"/>
      <c r="P98" s="63"/>
      <c r="Q98" s="64"/>
      <c r="R98" s="12"/>
      <c r="S98" s="12"/>
      <c r="T98" s="11" t="s">
        <v>250</v>
      </c>
      <c r="U98" s="97"/>
      <c r="Z98" s="12"/>
      <c r="AC98" s="97"/>
      <c r="AD98" s="97"/>
      <c r="AE98" s="97"/>
      <c r="AF98" s="97"/>
      <c r="AG98" s="97"/>
      <c r="AH98" s="97"/>
      <c r="AI98" s="97"/>
      <c r="AJ98" s="97"/>
      <c r="AX98" s="107"/>
      <c r="AY98" s="107"/>
      <c r="AZ98" s="107"/>
      <c r="BA98" s="107"/>
      <c r="BB98" s="107"/>
      <c r="BC98" s="107"/>
    </row>
    <row r="99" spans="1:55" ht="18" hidden="1" customHeight="1" x14ac:dyDescent="0.2">
      <c r="A99" s="58">
        <f>[2]Led!D92</f>
        <v>0</v>
      </c>
      <c r="B99" s="59">
        <f>[1]Led!E92</f>
        <v>1</v>
      </c>
      <c r="C99" s="60">
        <f>IF([1]Led!F92=[1]PM!$AG$20,[1]Led!F92,IF(ISBLANK($C$6),"",IF([1]Led!F92&gt;0,[1]Led!F92,"")))</f>
        <v>1</v>
      </c>
      <c r="D99" s="61">
        <f>[1]Led!H92</f>
        <v>1</v>
      </c>
      <c r="E99" s="68"/>
      <c r="F99" s="63"/>
      <c r="G99" s="68"/>
      <c r="H99" s="63"/>
      <c r="I99" s="68"/>
      <c r="J99" s="63"/>
      <c r="K99" s="68"/>
      <c r="L99" s="63"/>
      <c r="M99" s="68"/>
      <c r="N99" s="63"/>
      <c r="O99" s="68"/>
      <c r="P99" s="63"/>
      <c r="Q99" s="64"/>
      <c r="R99" s="12"/>
      <c r="S99" s="12"/>
      <c r="T99" s="11" t="s">
        <v>250</v>
      </c>
      <c r="U99" s="97"/>
      <c r="Z99" s="12"/>
      <c r="AC99" s="97"/>
      <c r="AD99" s="97"/>
      <c r="AE99" s="97"/>
      <c r="AF99" s="97"/>
      <c r="AG99" s="97"/>
      <c r="AH99" s="97"/>
      <c r="AI99" s="97"/>
      <c r="AJ99" s="97"/>
      <c r="AX99" s="107"/>
      <c r="AY99" s="107"/>
      <c r="AZ99" s="107"/>
      <c r="BA99" s="107"/>
      <c r="BB99" s="107"/>
      <c r="BC99" s="107"/>
    </row>
    <row r="100" spans="1:55" ht="18" hidden="1" customHeight="1" x14ac:dyDescent="0.2">
      <c r="A100" s="58">
        <f>[2]Led!D93</f>
        <v>0</v>
      </c>
      <c r="B100" s="59">
        <f>[1]Led!E93</f>
        <v>1</v>
      </c>
      <c r="C100" s="60">
        <f>IF([1]Led!F93=[1]PM!$AG$20,[1]Led!F93,IF(ISBLANK($C$6),"",IF([1]Led!F93&gt;0,[1]Led!F93,"")))</f>
        <v>1</v>
      </c>
      <c r="D100" s="61">
        <f>[1]Led!H93</f>
        <v>1</v>
      </c>
      <c r="E100" s="68"/>
      <c r="F100" s="63"/>
      <c r="G100" s="68"/>
      <c r="H100" s="63"/>
      <c r="I100" s="68"/>
      <c r="J100" s="63"/>
      <c r="K100" s="68"/>
      <c r="L100" s="63"/>
      <c r="M100" s="68"/>
      <c r="N100" s="63"/>
      <c r="O100" s="68"/>
      <c r="P100" s="63"/>
      <c r="Q100" s="64"/>
      <c r="R100" s="12"/>
      <c r="S100" s="12"/>
      <c r="T100" s="11" t="s">
        <v>250</v>
      </c>
      <c r="U100" s="97"/>
      <c r="Z100" s="12"/>
      <c r="AC100" s="97"/>
      <c r="AD100" s="97"/>
      <c r="AE100" s="97"/>
      <c r="AF100" s="97"/>
      <c r="AG100" s="97"/>
      <c r="AH100" s="97"/>
      <c r="AI100" s="97"/>
      <c r="AJ100" s="97"/>
      <c r="AX100" s="107"/>
      <c r="AY100" s="107"/>
      <c r="AZ100" s="107"/>
      <c r="BA100" s="107"/>
      <c r="BB100" s="107"/>
      <c r="BC100" s="107"/>
    </row>
    <row r="101" spans="1:55" ht="18" hidden="1" customHeight="1" x14ac:dyDescent="0.2">
      <c r="A101" s="58">
        <f>[2]Led!D94</f>
        <v>0</v>
      </c>
      <c r="B101" s="59">
        <f>[1]Led!E94</f>
        <v>1</v>
      </c>
      <c r="C101" s="60">
        <f>IF([1]Led!F94=[1]PM!$AG$20,[1]Led!F94,IF(ISBLANK($C$6),"",IF([1]Led!F94&gt;0,[1]Led!F94,"")))</f>
        <v>1</v>
      </c>
      <c r="D101" s="61">
        <f>[1]Led!H94</f>
        <v>1</v>
      </c>
      <c r="E101" s="68"/>
      <c r="F101" s="63"/>
      <c r="G101" s="68"/>
      <c r="H101" s="63"/>
      <c r="I101" s="68"/>
      <c r="J101" s="63"/>
      <c r="K101" s="68"/>
      <c r="L101" s="63"/>
      <c r="M101" s="68"/>
      <c r="N101" s="63"/>
      <c r="O101" s="68"/>
      <c r="P101" s="63"/>
      <c r="Q101" s="64"/>
      <c r="R101" s="12"/>
      <c r="S101" s="12"/>
      <c r="T101" s="11" t="s">
        <v>250</v>
      </c>
      <c r="U101" s="97"/>
      <c r="Z101" s="12"/>
      <c r="AC101" s="97"/>
      <c r="AD101" s="97"/>
      <c r="AE101" s="97"/>
      <c r="AF101" s="97"/>
      <c r="AG101" s="97"/>
      <c r="AH101" s="97"/>
      <c r="AI101" s="97"/>
      <c r="AJ101" s="97"/>
      <c r="AX101" s="107"/>
      <c r="AY101" s="107"/>
      <c r="AZ101" s="107"/>
      <c r="BA101" s="107"/>
      <c r="BB101" s="107"/>
      <c r="BC101" s="107"/>
    </row>
    <row r="102" spans="1:55" ht="18" hidden="1" customHeight="1" x14ac:dyDescent="0.2">
      <c r="A102" s="58">
        <f>[2]Led!D95</f>
        <v>0</v>
      </c>
      <c r="B102" s="59">
        <f>[1]Led!E95</f>
        <v>1</v>
      </c>
      <c r="C102" s="60">
        <f>IF([1]Led!F95=[1]PM!$AG$20,[1]Led!F95,IF(ISBLANK($C$6),"",IF([1]Led!F95&gt;0,[1]Led!F95,"")))</f>
        <v>1</v>
      </c>
      <c r="D102" s="61">
        <f>[1]Led!H95</f>
        <v>1</v>
      </c>
      <c r="E102" s="68"/>
      <c r="F102" s="63"/>
      <c r="G102" s="68"/>
      <c r="H102" s="63"/>
      <c r="I102" s="68"/>
      <c r="J102" s="63"/>
      <c r="K102" s="68"/>
      <c r="L102" s="63"/>
      <c r="M102" s="68"/>
      <c r="N102" s="63"/>
      <c r="O102" s="68"/>
      <c r="P102" s="63"/>
      <c r="Q102" s="64"/>
      <c r="R102" s="12"/>
      <c r="S102" s="12"/>
      <c r="T102" s="11" t="s">
        <v>250</v>
      </c>
      <c r="U102" s="97"/>
      <c r="Z102" s="12"/>
      <c r="AC102" s="97"/>
      <c r="AD102" s="97"/>
      <c r="AE102" s="97"/>
      <c r="AF102" s="97"/>
      <c r="AG102" s="97"/>
      <c r="AH102" s="97"/>
      <c r="AI102" s="97"/>
      <c r="AJ102" s="97"/>
      <c r="AX102" s="107"/>
      <c r="AY102" s="107"/>
      <c r="AZ102" s="107"/>
      <c r="BA102" s="107"/>
      <c r="BB102" s="107"/>
      <c r="BC102" s="107"/>
    </row>
    <row r="103" spans="1:55" ht="18" hidden="1" customHeight="1" x14ac:dyDescent="0.2">
      <c r="A103" s="58">
        <f>[2]Led!D96</f>
        <v>0</v>
      </c>
      <c r="B103" s="59">
        <f>[1]Led!E96</f>
        <v>1</v>
      </c>
      <c r="C103" s="60">
        <f>IF([1]Led!F96=[1]PM!$AG$20,[1]Led!F96,IF(ISBLANK($C$6),"",IF([1]Led!F96&gt;0,[1]Led!F96,"")))</f>
        <v>1</v>
      </c>
      <c r="D103" s="61">
        <f>[1]Led!H96</f>
        <v>1</v>
      </c>
      <c r="E103" s="68"/>
      <c r="F103" s="63"/>
      <c r="G103" s="68"/>
      <c r="H103" s="63"/>
      <c r="I103" s="68"/>
      <c r="J103" s="63"/>
      <c r="K103" s="68"/>
      <c r="L103" s="63"/>
      <c r="M103" s="68"/>
      <c r="N103" s="63"/>
      <c r="O103" s="68"/>
      <c r="P103" s="63"/>
      <c r="Q103" s="64"/>
      <c r="R103" s="12"/>
      <c r="S103" s="12"/>
      <c r="T103" s="11" t="s">
        <v>250</v>
      </c>
      <c r="U103" s="97"/>
      <c r="Z103" s="12"/>
      <c r="AC103" s="97"/>
      <c r="AD103" s="97"/>
      <c r="AE103" s="97"/>
      <c r="AF103" s="97"/>
      <c r="AG103" s="97"/>
      <c r="AH103" s="97"/>
      <c r="AI103" s="97"/>
      <c r="AJ103" s="97"/>
      <c r="AX103" s="107"/>
      <c r="AY103" s="107"/>
      <c r="AZ103" s="107"/>
      <c r="BA103" s="107"/>
      <c r="BB103" s="107"/>
      <c r="BC103" s="107"/>
    </row>
    <row r="104" spans="1:55" ht="18" hidden="1" customHeight="1" x14ac:dyDescent="0.2">
      <c r="A104" s="58">
        <f>[2]Led!D97</f>
        <v>0</v>
      </c>
      <c r="B104" s="59">
        <f>[1]Led!E97</f>
        <v>1</v>
      </c>
      <c r="C104" s="60">
        <f>IF([1]Led!F97=[1]PM!$AG$20,[1]Led!F97,IF(ISBLANK($C$6),"",IF([1]Led!F97&gt;0,[1]Led!F97,"")))</f>
        <v>1</v>
      </c>
      <c r="D104" s="61">
        <f>[1]Led!H97</f>
        <v>1</v>
      </c>
      <c r="E104" s="68"/>
      <c r="F104" s="63"/>
      <c r="G104" s="68"/>
      <c r="H104" s="63"/>
      <c r="I104" s="68"/>
      <c r="J104" s="63"/>
      <c r="K104" s="68"/>
      <c r="L104" s="63"/>
      <c r="M104" s="68"/>
      <c r="N104" s="63"/>
      <c r="O104" s="68"/>
      <c r="P104" s="63"/>
      <c r="Q104" s="64"/>
      <c r="R104" s="12"/>
      <c r="S104" s="12"/>
      <c r="T104" s="11" t="s">
        <v>250</v>
      </c>
      <c r="U104" s="97"/>
      <c r="Z104" s="12"/>
      <c r="AC104" s="97"/>
      <c r="AD104" s="97"/>
      <c r="AE104" s="97"/>
      <c r="AF104" s="97"/>
      <c r="AG104" s="97"/>
      <c r="AH104" s="97"/>
      <c r="AI104" s="97"/>
      <c r="AJ104" s="97"/>
      <c r="AX104" s="107"/>
      <c r="AY104" s="107"/>
      <c r="AZ104" s="107"/>
      <c r="BA104" s="107"/>
      <c r="BB104" s="107"/>
      <c r="BC104" s="107"/>
    </row>
    <row r="105" spans="1:55" ht="18" hidden="1" customHeight="1" x14ac:dyDescent="0.2">
      <c r="A105" s="58">
        <f>[2]Led!D98</f>
        <v>0</v>
      </c>
      <c r="B105" s="59">
        <f>[1]Led!E98</f>
        <v>1</v>
      </c>
      <c r="C105" s="60">
        <f>IF([1]Led!F98=[1]PM!$AG$20,[1]Led!F98,IF(ISBLANK($C$6),"",IF([1]Led!F98&gt;0,[1]Led!F98,"")))</f>
        <v>1</v>
      </c>
      <c r="D105" s="61">
        <f>[1]Led!H98</f>
        <v>1</v>
      </c>
      <c r="E105" s="68"/>
      <c r="F105" s="63"/>
      <c r="G105" s="68"/>
      <c r="H105" s="63"/>
      <c r="I105" s="68"/>
      <c r="J105" s="63"/>
      <c r="K105" s="68"/>
      <c r="L105" s="63"/>
      <c r="M105" s="68"/>
      <c r="N105" s="63"/>
      <c r="O105" s="68"/>
      <c r="P105" s="63"/>
      <c r="Q105" s="64"/>
      <c r="R105" s="12"/>
      <c r="S105" s="12"/>
      <c r="T105" s="11" t="s">
        <v>250</v>
      </c>
      <c r="U105" s="97"/>
      <c r="Z105" s="12"/>
      <c r="AC105" s="97"/>
      <c r="AD105" s="97"/>
      <c r="AE105" s="97"/>
      <c r="AF105" s="97"/>
      <c r="AG105" s="97"/>
      <c r="AH105" s="97"/>
      <c r="AI105" s="97"/>
      <c r="AJ105" s="97"/>
      <c r="AX105" s="107"/>
      <c r="AY105" s="107"/>
      <c r="AZ105" s="107"/>
      <c r="BA105" s="107"/>
      <c r="BB105" s="107"/>
      <c r="BC105" s="107"/>
    </row>
    <row r="106" spans="1:55" ht="18" hidden="1" customHeight="1" x14ac:dyDescent="0.2">
      <c r="A106" s="58">
        <f>[2]Led!D99</f>
        <v>0</v>
      </c>
      <c r="B106" s="59">
        <f>[1]Led!E99</f>
        <v>1</v>
      </c>
      <c r="C106" s="60">
        <f>IF([1]Led!F99=[1]PM!$AG$20,[1]Led!F99,IF(ISBLANK($C$6),"",IF([1]Led!F99&gt;0,[1]Led!F99,"")))</f>
        <v>1</v>
      </c>
      <c r="D106" s="61">
        <f>[1]Led!H99</f>
        <v>1</v>
      </c>
      <c r="E106" s="68"/>
      <c r="F106" s="63"/>
      <c r="G106" s="68"/>
      <c r="H106" s="63"/>
      <c r="I106" s="68"/>
      <c r="J106" s="63"/>
      <c r="K106" s="68"/>
      <c r="L106" s="63"/>
      <c r="M106" s="68"/>
      <c r="N106" s="63"/>
      <c r="O106" s="68"/>
      <c r="P106" s="63"/>
      <c r="Q106" s="64"/>
      <c r="R106" s="12"/>
      <c r="S106" s="12"/>
      <c r="T106" s="11" t="s">
        <v>250</v>
      </c>
      <c r="U106" s="97"/>
      <c r="Z106" s="12"/>
      <c r="AC106" s="97"/>
      <c r="AD106" s="97"/>
      <c r="AE106" s="97"/>
      <c r="AF106" s="97"/>
      <c r="AG106" s="97"/>
      <c r="AH106" s="97"/>
      <c r="AI106" s="97"/>
      <c r="AJ106" s="97"/>
      <c r="AX106" s="107"/>
      <c r="AY106" s="107"/>
      <c r="AZ106" s="107"/>
      <c r="BA106" s="107"/>
      <c r="BB106" s="107"/>
      <c r="BC106" s="107"/>
    </row>
    <row r="107" spans="1:55" ht="18" hidden="1" customHeight="1" x14ac:dyDescent="0.2">
      <c r="A107" s="58">
        <f>[2]Led!D100</f>
        <v>0</v>
      </c>
      <c r="B107" s="59">
        <f>[1]Led!E100</f>
        <v>1</v>
      </c>
      <c r="C107" s="60">
        <f>IF([1]Led!F100=[1]PM!$AG$20,[1]Led!F100,IF(ISBLANK($C$6),"",IF([1]Led!F100&gt;0,[1]Led!F100,"")))</f>
        <v>1</v>
      </c>
      <c r="D107" s="61">
        <f>[1]Led!H100</f>
        <v>1</v>
      </c>
      <c r="E107" s="68"/>
      <c r="F107" s="63"/>
      <c r="G107" s="68"/>
      <c r="H107" s="63"/>
      <c r="I107" s="68"/>
      <c r="J107" s="63"/>
      <c r="K107" s="68"/>
      <c r="L107" s="63"/>
      <c r="M107" s="68"/>
      <c r="N107" s="63"/>
      <c r="O107" s="68"/>
      <c r="P107" s="63"/>
      <c r="Q107" s="64"/>
      <c r="R107" s="12"/>
      <c r="S107" s="12"/>
      <c r="T107" s="11" t="s">
        <v>250</v>
      </c>
      <c r="U107" s="97"/>
      <c r="Z107" s="12"/>
      <c r="AC107" s="97"/>
      <c r="AD107" s="97"/>
      <c r="AE107" s="97"/>
      <c r="AF107" s="97"/>
      <c r="AG107" s="97"/>
      <c r="AH107" s="97"/>
      <c r="AI107" s="97"/>
      <c r="AJ107" s="97"/>
      <c r="AX107" s="107"/>
      <c r="AY107" s="107"/>
      <c r="AZ107" s="107"/>
      <c r="BA107" s="107"/>
      <c r="BB107" s="107"/>
      <c r="BC107" s="107"/>
    </row>
    <row r="108" spans="1:55" ht="18" hidden="1" customHeight="1" x14ac:dyDescent="0.2">
      <c r="A108" s="58">
        <f>[2]Led!D101</f>
        <v>0</v>
      </c>
      <c r="B108" s="59">
        <f>[1]Led!E101</f>
        <v>1</v>
      </c>
      <c r="C108" s="60">
        <f>IF([1]Led!F101=[1]PM!$AG$20,[1]Led!F101,IF(ISBLANK($C$6),"",IF([1]Led!F101&gt;0,[1]Led!F101,"")))</f>
        <v>1</v>
      </c>
      <c r="D108" s="61">
        <f>[1]Led!H101</f>
        <v>1</v>
      </c>
      <c r="E108" s="68"/>
      <c r="F108" s="63"/>
      <c r="G108" s="68"/>
      <c r="H108" s="63"/>
      <c r="I108" s="68"/>
      <c r="J108" s="63"/>
      <c r="K108" s="68"/>
      <c r="L108" s="63"/>
      <c r="M108" s="68"/>
      <c r="N108" s="63"/>
      <c r="O108" s="68"/>
      <c r="P108" s="63"/>
      <c r="Q108" s="64"/>
      <c r="R108" s="12"/>
      <c r="S108" s="12"/>
      <c r="T108" s="11" t="s">
        <v>250</v>
      </c>
      <c r="U108" s="97"/>
      <c r="Z108" s="12"/>
      <c r="AC108" s="97"/>
      <c r="AD108" s="97"/>
      <c r="AE108" s="97"/>
      <c r="AF108" s="97"/>
      <c r="AG108" s="97"/>
      <c r="AH108" s="97"/>
      <c r="AI108" s="97"/>
      <c r="AJ108" s="97"/>
      <c r="AX108" s="107"/>
      <c r="AY108" s="107"/>
      <c r="AZ108" s="107"/>
      <c r="BA108" s="107"/>
      <c r="BB108" s="107"/>
      <c r="BC108" s="107"/>
    </row>
    <row r="109" spans="1:55" x14ac:dyDescent="0.2">
      <c r="R109" s="12"/>
      <c r="S109" s="12"/>
      <c r="T109" s="11" t="s">
        <v>250</v>
      </c>
      <c r="U109" s="97"/>
      <c r="Z109" s="12"/>
      <c r="AC109" s="97"/>
      <c r="AD109" s="97"/>
      <c r="AE109" s="97"/>
      <c r="AF109" s="97"/>
      <c r="AG109" s="97"/>
      <c r="AH109" s="97"/>
      <c r="AI109" s="97"/>
      <c r="AJ109" s="97"/>
      <c r="AX109" s="107"/>
      <c r="AY109" s="107"/>
      <c r="AZ109" s="107"/>
      <c r="BA109" s="107"/>
      <c r="BB109" s="107"/>
      <c r="BC109" s="107"/>
    </row>
    <row r="110" spans="1:55" x14ac:dyDescent="0.2">
      <c r="A110" s="97"/>
      <c r="B110" s="97"/>
      <c r="C110" s="97"/>
      <c r="D110" s="97"/>
      <c r="E110" s="97"/>
      <c r="F110" s="97"/>
      <c r="G110" s="97"/>
      <c r="H110" s="97"/>
      <c r="I110" s="97"/>
      <c r="J110" s="97"/>
      <c r="K110" s="97"/>
      <c r="L110" s="97"/>
      <c r="M110" s="97"/>
      <c r="N110" s="97"/>
      <c r="O110" s="97"/>
      <c r="P110" s="97"/>
      <c r="Q110" s="97"/>
      <c r="R110" s="12"/>
      <c r="S110" s="12"/>
      <c r="T110" s="11" t="s">
        <v>250</v>
      </c>
      <c r="U110" s="97"/>
      <c r="AC110" s="97"/>
      <c r="AD110" s="97"/>
      <c r="AE110" s="97"/>
      <c r="AF110" s="97"/>
      <c r="AG110" s="97"/>
      <c r="AH110" s="97"/>
      <c r="AI110" s="97"/>
      <c r="AJ110" s="97"/>
      <c r="AX110" s="107"/>
      <c r="AY110" s="107"/>
      <c r="AZ110" s="107"/>
      <c r="BA110" s="107"/>
      <c r="BB110" s="107"/>
      <c r="BC110" s="107"/>
    </row>
    <row r="111" spans="1:55" x14ac:dyDescent="0.2">
      <c r="A111" s="97"/>
      <c r="B111" s="97"/>
      <c r="C111" s="97"/>
      <c r="D111" s="97"/>
      <c r="E111" s="97"/>
      <c r="F111" s="97"/>
      <c r="G111" s="97"/>
      <c r="H111" s="97"/>
      <c r="I111" s="97"/>
      <c r="J111" s="97"/>
      <c r="K111" s="97"/>
      <c r="L111" s="97"/>
      <c r="M111" s="97"/>
      <c r="N111" s="97"/>
      <c r="O111" s="97"/>
      <c r="P111" s="97"/>
      <c r="Q111" s="97"/>
      <c r="R111" s="12"/>
      <c r="S111" s="12"/>
      <c r="T111" s="11" t="s">
        <v>250</v>
      </c>
      <c r="U111" s="97"/>
      <c r="AC111" s="97"/>
      <c r="AD111" s="97"/>
      <c r="AE111" s="97"/>
      <c r="AF111" s="97"/>
      <c r="AG111" s="97"/>
      <c r="AH111" s="97"/>
      <c r="AI111" s="97"/>
      <c r="AJ111" s="97"/>
      <c r="AX111" s="107"/>
      <c r="AY111" s="107"/>
      <c r="AZ111" s="107"/>
      <c r="BA111" s="107"/>
      <c r="BB111" s="107"/>
      <c r="BC111" s="107"/>
    </row>
    <row r="112" spans="1:55" x14ac:dyDescent="0.2">
      <c r="A112" s="97"/>
      <c r="B112" s="97"/>
      <c r="C112" s="97"/>
      <c r="D112" s="97"/>
      <c r="E112" s="97"/>
      <c r="F112" s="97"/>
      <c r="G112" s="97"/>
      <c r="H112" s="97"/>
      <c r="I112" s="97"/>
      <c r="J112" s="97"/>
      <c r="K112" s="97"/>
      <c r="L112" s="97"/>
      <c r="M112" s="97"/>
      <c r="N112" s="97"/>
      <c r="O112" s="97"/>
      <c r="P112" s="97"/>
      <c r="Q112" s="97"/>
      <c r="R112" s="12"/>
      <c r="S112" s="12"/>
      <c r="T112" s="11" t="s">
        <v>250</v>
      </c>
      <c r="U112" s="97"/>
      <c r="AC112" s="97"/>
      <c r="AD112" s="97"/>
      <c r="AE112" s="97"/>
      <c r="AF112" s="97"/>
      <c r="AG112" s="97"/>
      <c r="AH112" s="97"/>
      <c r="AI112" s="97"/>
      <c r="AJ112" s="97"/>
      <c r="AX112" s="107"/>
      <c r="AY112" s="107"/>
      <c r="AZ112" s="107"/>
      <c r="BA112" s="107"/>
      <c r="BB112" s="107"/>
      <c r="BC112" s="107"/>
    </row>
    <row r="113" spans="1:55" x14ac:dyDescent="0.2">
      <c r="A113" s="97"/>
      <c r="B113" s="97"/>
      <c r="C113" s="97"/>
      <c r="D113" s="97"/>
      <c r="E113" s="97"/>
      <c r="F113" s="97"/>
      <c r="G113" s="97"/>
      <c r="H113" s="97"/>
      <c r="I113" s="97"/>
      <c r="J113" s="97"/>
      <c r="K113" s="97"/>
      <c r="L113" s="97"/>
      <c r="M113" s="97"/>
      <c r="N113" s="97"/>
      <c r="O113" s="97"/>
      <c r="P113" s="97"/>
      <c r="Q113" s="97"/>
      <c r="R113" s="12"/>
      <c r="S113" s="12"/>
      <c r="T113" s="11" t="s">
        <v>250</v>
      </c>
      <c r="U113" s="97"/>
      <c r="AC113" s="97"/>
      <c r="AD113" s="97"/>
      <c r="AE113" s="97"/>
      <c r="AF113" s="97"/>
      <c r="AG113" s="97"/>
      <c r="AH113" s="97"/>
      <c r="AI113" s="97"/>
      <c r="AJ113" s="97"/>
      <c r="AX113" s="107"/>
      <c r="AY113" s="107"/>
      <c r="AZ113" s="107"/>
      <c r="BA113" s="107"/>
      <c r="BB113" s="107"/>
      <c r="BC113" s="107"/>
    </row>
    <row r="114" spans="1:55" x14ac:dyDescent="0.2">
      <c r="A114" s="97"/>
      <c r="B114" s="97"/>
      <c r="C114" s="97"/>
      <c r="D114" s="97"/>
      <c r="E114" s="97"/>
      <c r="F114" s="97"/>
      <c r="G114" s="97"/>
      <c r="H114" s="97"/>
      <c r="I114" s="97"/>
      <c r="J114" s="97"/>
      <c r="K114" s="97"/>
      <c r="L114" s="97"/>
      <c r="M114" s="97"/>
      <c r="N114" s="97"/>
      <c r="O114" s="97"/>
      <c r="P114" s="97"/>
      <c r="Q114" s="97"/>
      <c r="R114" s="12"/>
      <c r="S114" s="12"/>
      <c r="T114" s="11" t="s">
        <v>250</v>
      </c>
      <c r="U114" s="97"/>
      <c r="AC114" s="97"/>
      <c r="AD114" s="97"/>
      <c r="AE114" s="97"/>
      <c r="AF114" s="97"/>
      <c r="AG114" s="97"/>
      <c r="AH114" s="97"/>
      <c r="AI114" s="97"/>
      <c r="AJ114" s="97"/>
      <c r="AX114" s="107"/>
      <c r="AY114" s="107"/>
      <c r="AZ114" s="107"/>
      <c r="BA114" s="107"/>
      <c r="BB114" s="107"/>
      <c r="BC114" s="107"/>
    </row>
    <row r="115" spans="1:55" x14ac:dyDescent="0.2">
      <c r="A115" s="97"/>
      <c r="B115" s="97"/>
      <c r="C115" s="97"/>
      <c r="D115" s="97"/>
      <c r="E115" s="97"/>
      <c r="F115" s="97"/>
      <c r="G115" s="97"/>
      <c r="H115" s="97"/>
      <c r="I115" s="97"/>
      <c r="J115" s="97"/>
      <c r="K115" s="97"/>
      <c r="L115" s="97"/>
      <c r="M115" s="97"/>
      <c r="N115" s="97"/>
      <c r="O115" s="97"/>
      <c r="P115" s="97"/>
      <c r="Q115" s="97"/>
      <c r="R115" s="12"/>
      <c r="S115" s="12"/>
      <c r="T115" s="11" t="s">
        <v>250</v>
      </c>
      <c r="U115" s="97"/>
      <c r="AC115" s="97"/>
      <c r="AD115" s="97"/>
      <c r="AE115" s="97"/>
      <c r="AF115" s="97"/>
      <c r="AG115" s="97"/>
      <c r="AH115" s="97"/>
      <c r="AI115" s="97"/>
      <c r="AJ115" s="97"/>
      <c r="AX115" s="107"/>
      <c r="AY115" s="107"/>
      <c r="AZ115" s="107"/>
      <c r="BA115" s="107"/>
      <c r="BB115" s="107"/>
      <c r="BC115" s="107"/>
    </row>
    <row r="116" spans="1:55" x14ac:dyDescent="0.2">
      <c r="A116" s="97"/>
      <c r="B116" s="97"/>
      <c r="C116" s="97"/>
      <c r="D116" s="97"/>
      <c r="E116" s="97"/>
      <c r="F116" s="97"/>
      <c r="G116" s="97"/>
      <c r="H116" s="97"/>
      <c r="I116" s="97"/>
      <c r="J116" s="97"/>
      <c r="K116" s="97"/>
      <c r="L116" s="97"/>
      <c r="M116" s="97"/>
      <c r="N116" s="97"/>
      <c r="O116" s="97"/>
      <c r="P116" s="97"/>
      <c r="Q116" s="97"/>
      <c r="R116" s="12"/>
      <c r="S116" s="12"/>
      <c r="T116" s="11" t="s">
        <v>250</v>
      </c>
      <c r="U116" s="97"/>
      <c r="AC116" s="97"/>
      <c r="AD116" s="97"/>
      <c r="AE116" s="97"/>
      <c r="AF116" s="97"/>
      <c r="AG116" s="97"/>
      <c r="AH116" s="97"/>
      <c r="AI116" s="97"/>
      <c r="AJ116" s="97"/>
      <c r="AX116" s="107"/>
      <c r="AY116" s="107"/>
      <c r="AZ116" s="107"/>
      <c r="BA116" s="107"/>
      <c r="BB116" s="107"/>
      <c r="BC116" s="107"/>
    </row>
    <row r="117" spans="1:55" x14ac:dyDescent="0.2">
      <c r="A117" s="97"/>
      <c r="B117" s="97"/>
      <c r="C117" s="97"/>
      <c r="D117" s="97"/>
      <c r="E117" s="97"/>
      <c r="F117" s="97"/>
      <c r="G117" s="97"/>
      <c r="H117" s="97"/>
      <c r="I117" s="97"/>
      <c r="J117" s="97"/>
      <c r="K117" s="97"/>
      <c r="L117" s="97"/>
      <c r="M117" s="97"/>
      <c r="N117" s="97"/>
      <c r="O117" s="97"/>
      <c r="P117" s="97"/>
      <c r="Q117" s="97"/>
      <c r="R117" s="12"/>
      <c r="S117" s="12"/>
      <c r="T117" s="11" t="s">
        <v>250</v>
      </c>
      <c r="U117" s="97"/>
      <c r="AC117" s="97"/>
      <c r="AD117" s="97"/>
      <c r="AE117" s="97"/>
      <c r="AF117" s="97"/>
      <c r="AG117" s="97"/>
      <c r="AH117" s="97"/>
      <c r="AI117" s="97"/>
      <c r="AJ117" s="97"/>
      <c r="AX117" s="107"/>
      <c r="AY117" s="107"/>
      <c r="AZ117" s="107"/>
      <c r="BA117" s="107"/>
      <c r="BB117" s="107"/>
      <c r="BC117" s="107"/>
    </row>
    <row r="118" spans="1:55" x14ac:dyDescent="0.2">
      <c r="A118" s="97"/>
      <c r="B118" s="97"/>
      <c r="C118" s="97"/>
      <c r="D118" s="97"/>
      <c r="E118" s="97"/>
      <c r="F118" s="97"/>
      <c r="G118" s="97"/>
      <c r="H118" s="97"/>
      <c r="I118" s="97"/>
      <c r="J118" s="97"/>
      <c r="K118" s="97"/>
      <c r="L118" s="97"/>
      <c r="M118" s="97"/>
      <c r="N118" s="97"/>
      <c r="O118" s="97"/>
      <c r="P118" s="97"/>
      <c r="Q118" s="97"/>
      <c r="R118" s="12"/>
      <c r="S118" s="12"/>
      <c r="T118" s="11" t="s">
        <v>250</v>
      </c>
      <c r="U118" s="97"/>
      <c r="AC118" s="97"/>
      <c r="AD118" s="97"/>
      <c r="AE118" s="97"/>
      <c r="AF118" s="97"/>
      <c r="AG118" s="97"/>
      <c r="AH118" s="97"/>
      <c r="AI118" s="97"/>
      <c r="AJ118" s="97"/>
      <c r="AX118" s="107"/>
      <c r="AY118" s="107"/>
      <c r="AZ118" s="107"/>
      <c r="BA118" s="107"/>
      <c r="BB118" s="107"/>
      <c r="BC118" s="107"/>
    </row>
    <row r="119" spans="1:55" x14ac:dyDescent="0.2">
      <c r="A119" s="97"/>
      <c r="B119" s="97"/>
      <c r="C119" s="97"/>
      <c r="D119" s="97"/>
      <c r="E119" s="97"/>
      <c r="F119" s="97"/>
      <c r="G119" s="97"/>
      <c r="H119" s="97"/>
      <c r="I119" s="97"/>
      <c r="J119" s="97"/>
      <c r="K119" s="97"/>
      <c r="L119" s="97"/>
      <c r="M119" s="97"/>
      <c r="N119" s="97"/>
      <c r="O119" s="97"/>
      <c r="P119" s="97"/>
      <c r="Q119" s="97"/>
      <c r="R119" s="12"/>
      <c r="S119" s="12"/>
      <c r="T119" s="11" t="s">
        <v>250</v>
      </c>
      <c r="U119" s="97"/>
      <c r="AC119" s="97"/>
      <c r="AD119" s="97"/>
      <c r="AE119" s="97"/>
      <c r="AF119" s="97"/>
      <c r="AG119" s="97"/>
      <c r="AH119" s="97"/>
      <c r="AI119" s="97"/>
      <c r="AJ119" s="97"/>
      <c r="AX119" s="107"/>
      <c r="AY119" s="107"/>
      <c r="AZ119" s="107"/>
      <c r="BA119" s="107"/>
      <c r="BB119" s="107"/>
      <c r="BC119" s="107"/>
    </row>
    <row r="120" spans="1:55" x14ac:dyDescent="0.2">
      <c r="A120" s="97"/>
      <c r="B120" s="97"/>
      <c r="C120" s="97"/>
      <c r="D120" s="97"/>
      <c r="E120" s="97"/>
      <c r="F120" s="97"/>
      <c r="G120" s="97"/>
      <c r="H120" s="97"/>
      <c r="I120" s="97"/>
      <c r="J120" s="97"/>
      <c r="K120" s="97"/>
      <c r="L120" s="97"/>
      <c r="M120" s="97"/>
      <c r="N120" s="97"/>
      <c r="O120" s="97"/>
      <c r="P120" s="97"/>
      <c r="Q120" s="97"/>
      <c r="R120" s="12"/>
      <c r="S120" s="12"/>
      <c r="T120" s="11" t="s">
        <v>250</v>
      </c>
      <c r="U120" s="97"/>
      <c r="AC120" s="97"/>
      <c r="AD120" s="97"/>
      <c r="AE120" s="97"/>
      <c r="AF120" s="97"/>
      <c r="AG120" s="97"/>
      <c r="AH120" s="97"/>
      <c r="AI120" s="97"/>
      <c r="AJ120" s="97"/>
      <c r="AX120" s="107"/>
      <c r="AY120" s="107"/>
      <c r="AZ120" s="107"/>
      <c r="BA120" s="107"/>
      <c r="BB120" s="107"/>
      <c r="BC120" s="107"/>
    </row>
    <row r="121" spans="1:55" x14ac:dyDescent="0.2">
      <c r="A121" s="97"/>
      <c r="B121" s="97"/>
      <c r="C121" s="97"/>
      <c r="D121" s="97"/>
      <c r="E121" s="97"/>
      <c r="F121" s="97"/>
      <c r="G121" s="97"/>
      <c r="H121" s="97"/>
      <c r="I121" s="97"/>
      <c r="J121" s="97"/>
      <c r="K121" s="97"/>
      <c r="L121" s="97"/>
      <c r="M121" s="97"/>
      <c r="N121" s="97"/>
      <c r="O121" s="97"/>
      <c r="P121" s="97"/>
      <c r="Q121" s="97"/>
      <c r="R121" s="12"/>
      <c r="S121" s="12"/>
      <c r="T121" s="11" t="s">
        <v>250</v>
      </c>
      <c r="U121" s="97"/>
      <c r="AC121" s="97"/>
      <c r="AD121" s="97"/>
      <c r="AE121" s="97"/>
      <c r="AF121" s="97"/>
      <c r="AG121" s="97"/>
      <c r="AH121" s="97"/>
      <c r="AI121" s="97"/>
      <c r="AJ121" s="97"/>
      <c r="AX121" s="107"/>
      <c r="AY121" s="107"/>
      <c r="AZ121" s="107"/>
      <c r="BA121" s="107"/>
      <c r="BB121" s="107"/>
      <c r="BC121" s="107"/>
    </row>
    <row r="122" spans="1:55" x14ac:dyDescent="0.2">
      <c r="A122" s="97"/>
      <c r="B122" s="97"/>
      <c r="C122" s="97"/>
      <c r="D122" s="97"/>
      <c r="E122" s="97"/>
      <c r="F122" s="97"/>
      <c r="G122" s="97"/>
      <c r="H122" s="97"/>
      <c r="I122" s="97"/>
      <c r="J122" s="97"/>
      <c r="K122" s="97"/>
      <c r="L122" s="97"/>
      <c r="M122" s="97"/>
      <c r="N122" s="97"/>
      <c r="O122" s="97"/>
      <c r="P122" s="97"/>
      <c r="Q122" s="97"/>
      <c r="R122" s="12"/>
      <c r="S122" s="12"/>
      <c r="T122" s="11" t="s">
        <v>250</v>
      </c>
      <c r="U122" s="97"/>
      <c r="AC122" s="97"/>
      <c r="AD122" s="97"/>
      <c r="AE122" s="97"/>
      <c r="AF122" s="97"/>
      <c r="AG122" s="97"/>
      <c r="AH122" s="97"/>
      <c r="AI122" s="97"/>
      <c r="AJ122" s="97"/>
      <c r="AX122" s="107"/>
      <c r="AY122" s="107"/>
      <c r="AZ122" s="107"/>
      <c r="BA122" s="107"/>
      <c r="BB122" s="107"/>
      <c r="BC122" s="107"/>
    </row>
    <row r="123" spans="1:55" x14ac:dyDescent="0.2">
      <c r="A123" s="97"/>
      <c r="B123" s="97"/>
      <c r="C123" s="97"/>
      <c r="D123" s="97"/>
      <c r="E123" s="97"/>
      <c r="F123" s="97"/>
      <c r="G123" s="97"/>
      <c r="H123" s="97"/>
      <c r="I123" s="97"/>
      <c r="J123" s="97"/>
      <c r="K123" s="97"/>
      <c r="L123" s="97"/>
      <c r="M123" s="97"/>
      <c r="N123" s="97"/>
      <c r="O123" s="97"/>
      <c r="P123" s="97"/>
      <c r="Q123" s="97"/>
      <c r="R123" s="12"/>
      <c r="S123" s="12"/>
      <c r="T123" s="11" t="s">
        <v>250</v>
      </c>
      <c r="U123" s="97"/>
      <c r="AC123" s="97"/>
      <c r="AD123" s="97"/>
      <c r="AE123" s="97"/>
      <c r="AF123" s="97"/>
      <c r="AG123" s="97"/>
      <c r="AH123" s="97"/>
      <c r="AI123" s="97"/>
      <c r="AJ123" s="97"/>
      <c r="AX123" s="107"/>
      <c r="AY123" s="107"/>
      <c r="AZ123" s="107"/>
      <c r="BA123" s="107"/>
      <c r="BB123" s="107"/>
      <c r="BC123" s="107"/>
    </row>
    <row r="124" spans="1:55" x14ac:dyDescent="0.2">
      <c r="A124" s="97"/>
      <c r="B124" s="97"/>
      <c r="C124" s="97"/>
      <c r="D124" s="97"/>
      <c r="E124" s="97"/>
      <c r="F124" s="97"/>
      <c r="G124" s="97"/>
      <c r="H124" s="97"/>
      <c r="I124" s="97"/>
      <c r="J124" s="97"/>
      <c r="K124" s="97"/>
      <c r="L124" s="97"/>
      <c r="M124" s="97"/>
      <c r="N124" s="97"/>
      <c r="O124" s="97"/>
      <c r="P124" s="97"/>
      <c r="Q124" s="97"/>
      <c r="R124" s="12"/>
      <c r="S124" s="12"/>
      <c r="T124" s="11" t="s">
        <v>250</v>
      </c>
      <c r="U124" s="97"/>
      <c r="AC124" s="97"/>
      <c r="AD124" s="97"/>
      <c r="AE124" s="97"/>
      <c r="AF124" s="97"/>
      <c r="AG124" s="97"/>
      <c r="AH124" s="97"/>
      <c r="AI124" s="97"/>
      <c r="AJ124" s="97"/>
      <c r="AX124" s="107"/>
      <c r="AY124" s="107"/>
      <c r="AZ124" s="107"/>
      <c r="BA124" s="107"/>
      <c r="BB124" s="107"/>
      <c r="BC124" s="107"/>
    </row>
    <row r="125" spans="1:55" x14ac:dyDescent="0.2">
      <c r="A125" s="97"/>
      <c r="B125" s="97"/>
      <c r="C125" s="97"/>
      <c r="D125" s="97"/>
      <c r="E125" s="97"/>
      <c r="F125" s="97"/>
      <c r="G125" s="97"/>
      <c r="H125" s="97"/>
      <c r="I125" s="97"/>
      <c r="J125" s="97"/>
      <c r="K125" s="97"/>
      <c r="L125" s="97"/>
      <c r="M125" s="97"/>
      <c r="N125" s="97"/>
      <c r="O125" s="97"/>
      <c r="P125" s="97"/>
      <c r="Q125" s="97"/>
      <c r="R125" s="12"/>
      <c r="S125" s="12"/>
      <c r="T125" s="11" t="s">
        <v>250</v>
      </c>
      <c r="U125" s="97"/>
      <c r="AC125" s="97"/>
      <c r="AD125" s="97"/>
      <c r="AE125" s="97"/>
      <c r="AF125" s="97"/>
      <c r="AG125" s="97"/>
      <c r="AH125" s="97"/>
      <c r="AI125" s="97"/>
      <c r="AJ125" s="97"/>
      <c r="AX125" s="107"/>
      <c r="AY125" s="107"/>
      <c r="AZ125" s="107"/>
      <c r="BA125" s="107"/>
      <c r="BB125" s="107"/>
      <c r="BC125" s="107"/>
    </row>
    <row r="126" spans="1:55" x14ac:dyDescent="0.2">
      <c r="A126" s="97"/>
      <c r="B126" s="97"/>
      <c r="C126" s="97"/>
      <c r="D126" s="97"/>
      <c r="E126" s="97"/>
      <c r="F126" s="97"/>
      <c r="G126" s="97"/>
      <c r="H126" s="97"/>
      <c r="I126" s="97"/>
      <c r="J126" s="97"/>
      <c r="K126" s="97"/>
      <c r="L126" s="97"/>
      <c r="M126" s="97"/>
      <c r="N126" s="97"/>
      <c r="O126" s="97"/>
      <c r="P126" s="97"/>
      <c r="Q126" s="97"/>
      <c r="R126" s="12"/>
      <c r="S126" s="12"/>
      <c r="T126" s="11" t="s">
        <v>250</v>
      </c>
      <c r="U126" s="97"/>
      <c r="AC126" s="97"/>
      <c r="AD126" s="97"/>
      <c r="AE126" s="97"/>
      <c r="AF126" s="97"/>
      <c r="AG126" s="97"/>
      <c r="AH126" s="97"/>
      <c r="AI126" s="97"/>
      <c r="AJ126" s="97"/>
      <c r="AX126" s="107"/>
      <c r="AY126" s="107"/>
      <c r="AZ126" s="107"/>
      <c r="BA126" s="107"/>
      <c r="BB126" s="107"/>
      <c r="BC126" s="107"/>
    </row>
    <row r="127" spans="1:55" x14ac:dyDescent="0.2">
      <c r="A127" s="97"/>
      <c r="B127" s="97"/>
      <c r="C127" s="97"/>
      <c r="D127" s="97"/>
      <c r="E127" s="97"/>
      <c r="F127" s="97"/>
      <c r="G127" s="97"/>
      <c r="H127" s="97"/>
      <c r="I127" s="97"/>
      <c r="J127" s="97"/>
      <c r="K127" s="97"/>
      <c r="L127" s="97"/>
      <c r="M127" s="97"/>
      <c r="N127" s="97"/>
      <c r="O127" s="97"/>
      <c r="P127" s="97"/>
      <c r="Q127" s="97"/>
      <c r="R127" s="12"/>
      <c r="S127" s="12"/>
      <c r="T127" s="11" t="s">
        <v>250</v>
      </c>
      <c r="U127" s="97"/>
      <c r="AC127" s="97"/>
      <c r="AD127" s="97"/>
      <c r="AE127" s="97"/>
      <c r="AF127" s="97"/>
      <c r="AG127" s="97"/>
      <c r="AH127" s="97"/>
      <c r="AI127" s="97"/>
      <c r="AJ127" s="97"/>
      <c r="AX127" s="107"/>
      <c r="AY127" s="107"/>
      <c r="AZ127" s="107"/>
      <c r="BA127" s="107"/>
      <c r="BB127" s="107"/>
      <c r="BC127" s="107"/>
    </row>
    <row r="128" spans="1:55" x14ac:dyDescent="0.2">
      <c r="A128" s="97"/>
      <c r="B128" s="97"/>
      <c r="C128" s="97"/>
      <c r="D128" s="97"/>
      <c r="E128" s="97"/>
      <c r="F128" s="97"/>
      <c r="G128" s="97"/>
      <c r="H128" s="97"/>
      <c r="I128" s="97"/>
      <c r="J128" s="97"/>
      <c r="K128" s="97"/>
      <c r="L128" s="97"/>
      <c r="M128" s="97"/>
      <c r="N128" s="97"/>
      <c r="O128" s="97"/>
      <c r="P128" s="97"/>
      <c r="Q128" s="97"/>
      <c r="R128" s="12"/>
      <c r="S128" s="12"/>
      <c r="T128" s="11" t="s">
        <v>250</v>
      </c>
      <c r="U128" s="97"/>
      <c r="AC128" s="97"/>
      <c r="AD128" s="97"/>
      <c r="AE128" s="97"/>
      <c r="AF128" s="97"/>
      <c r="AG128" s="97"/>
      <c r="AH128" s="97"/>
      <c r="AI128" s="97"/>
      <c r="AJ128" s="97"/>
      <c r="AX128" s="107"/>
      <c r="AY128" s="107"/>
      <c r="AZ128" s="107"/>
      <c r="BA128" s="107"/>
      <c r="BB128" s="107"/>
      <c r="BC128" s="107"/>
    </row>
    <row r="129" spans="1:55" x14ac:dyDescent="0.2">
      <c r="A129" s="97"/>
      <c r="B129" s="97"/>
      <c r="C129" s="97"/>
      <c r="D129" s="97"/>
      <c r="E129" s="97"/>
      <c r="F129" s="97"/>
      <c r="G129" s="97"/>
      <c r="H129" s="97"/>
      <c r="I129" s="97"/>
      <c r="J129" s="97"/>
      <c r="K129" s="97"/>
      <c r="L129" s="97"/>
      <c r="M129" s="97"/>
      <c r="N129" s="97"/>
      <c r="O129" s="97"/>
      <c r="P129" s="97"/>
      <c r="Q129" s="97"/>
      <c r="R129" s="12"/>
      <c r="S129" s="12"/>
      <c r="T129" s="11" t="s">
        <v>250</v>
      </c>
      <c r="U129" s="97"/>
      <c r="AC129" s="97"/>
      <c r="AD129" s="97"/>
      <c r="AE129" s="97"/>
      <c r="AF129" s="97"/>
      <c r="AG129" s="97"/>
      <c r="AH129" s="97"/>
      <c r="AI129" s="97"/>
      <c r="AJ129" s="97"/>
      <c r="AX129" s="107"/>
      <c r="AY129" s="107"/>
      <c r="AZ129" s="107"/>
      <c r="BA129" s="107"/>
      <c r="BB129" s="107"/>
      <c r="BC129" s="107"/>
    </row>
    <row r="130" spans="1:55" x14ac:dyDescent="0.2">
      <c r="A130" s="97"/>
      <c r="B130" s="97"/>
      <c r="C130" s="97"/>
      <c r="D130" s="97"/>
      <c r="E130" s="97"/>
      <c r="F130" s="97"/>
      <c r="G130" s="97"/>
      <c r="H130" s="97"/>
      <c r="I130" s="97"/>
      <c r="J130" s="97"/>
      <c r="K130" s="97"/>
      <c r="L130" s="97"/>
      <c r="M130" s="97"/>
      <c r="N130" s="97"/>
      <c r="O130" s="97"/>
      <c r="P130" s="97"/>
      <c r="Q130" s="97"/>
      <c r="R130" s="12"/>
      <c r="S130" s="12"/>
      <c r="T130" s="11" t="s">
        <v>250</v>
      </c>
      <c r="U130" s="97"/>
      <c r="AC130" s="97"/>
      <c r="AD130" s="97"/>
      <c r="AE130" s="97"/>
      <c r="AF130" s="97"/>
      <c r="AG130" s="97"/>
      <c r="AH130" s="97"/>
      <c r="AI130" s="97"/>
      <c r="AJ130" s="97"/>
      <c r="AX130" s="107"/>
      <c r="AY130" s="107"/>
      <c r="AZ130" s="107"/>
      <c r="BA130" s="107"/>
      <c r="BB130" s="107"/>
      <c r="BC130" s="107"/>
    </row>
    <row r="131" spans="1:55" x14ac:dyDescent="0.2">
      <c r="A131" s="97"/>
      <c r="B131" s="97"/>
      <c r="C131" s="97"/>
      <c r="D131" s="97"/>
      <c r="E131" s="97"/>
      <c r="F131" s="97"/>
      <c r="G131" s="97"/>
      <c r="H131" s="97"/>
      <c r="I131" s="97"/>
      <c r="J131" s="97"/>
      <c r="K131" s="97"/>
      <c r="L131" s="97"/>
      <c r="M131" s="97"/>
      <c r="N131" s="97"/>
      <c r="O131" s="97"/>
      <c r="P131" s="97"/>
      <c r="Q131" s="97"/>
      <c r="R131" s="12"/>
      <c r="S131" s="12"/>
      <c r="T131" s="11" t="s">
        <v>250</v>
      </c>
      <c r="U131" s="97"/>
      <c r="AC131" s="97"/>
      <c r="AD131" s="97"/>
      <c r="AE131" s="97"/>
      <c r="AF131" s="97"/>
      <c r="AG131" s="97"/>
      <c r="AH131" s="97"/>
      <c r="AI131" s="97"/>
      <c r="AJ131" s="97"/>
      <c r="AX131" s="107"/>
      <c r="AY131" s="107"/>
      <c r="AZ131" s="107"/>
      <c r="BA131" s="107"/>
      <c r="BB131" s="107"/>
      <c r="BC131" s="107"/>
    </row>
    <row r="132" spans="1:55" x14ac:dyDescent="0.2">
      <c r="A132" s="97"/>
      <c r="B132" s="97"/>
      <c r="C132" s="97"/>
      <c r="D132" s="97"/>
      <c r="E132" s="97"/>
      <c r="F132" s="97"/>
      <c r="G132" s="97"/>
      <c r="H132" s="97"/>
      <c r="I132" s="97"/>
      <c r="J132" s="97"/>
      <c r="K132" s="97"/>
      <c r="L132" s="97"/>
      <c r="M132" s="97"/>
      <c r="N132" s="97"/>
      <c r="O132" s="97"/>
      <c r="P132" s="97"/>
      <c r="Q132" s="97"/>
      <c r="R132" s="12"/>
      <c r="S132" s="12"/>
      <c r="T132" s="11" t="s">
        <v>250</v>
      </c>
      <c r="U132" s="97"/>
      <c r="AC132" s="97"/>
      <c r="AD132" s="97"/>
      <c r="AE132" s="97"/>
      <c r="AF132" s="97"/>
      <c r="AG132" s="97"/>
      <c r="AH132" s="97"/>
      <c r="AI132" s="97"/>
      <c r="AJ132" s="97"/>
      <c r="AX132" s="107"/>
      <c r="AY132" s="107"/>
      <c r="AZ132" s="107"/>
      <c r="BA132" s="107"/>
      <c r="BB132" s="107"/>
      <c r="BC132" s="107"/>
    </row>
    <row r="133" spans="1:55" x14ac:dyDescent="0.2">
      <c r="A133" s="97"/>
      <c r="B133" s="97"/>
      <c r="C133" s="97"/>
      <c r="D133" s="97"/>
      <c r="E133" s="97"/>
      <c r="F133" s="97"/>
      <c r="G133" s="97"/>
      <c r="H133" s="97"/>
      <c r="I133" s="97"/>
      <c r="J133" s="97"/>
      <c r="K133" s="97"/>
      <c r="L133" s="97"/>
      <c r="M133" s="97"/>
      <c r="N133" s="97"/>
      <c r="O133" s="97"/>
      <c r="P133" s="97"/>
      <c r="Q133" s="97"/>
      <c r="R133" s="12"/>
      <c r="S133" s="12"/>
      <c r="T133" s="11" t="s">
        <v>250</v>
      </c>
      <c r="U133" s="97"/>
      <c r="AC133" s="97"/>
      <c r="AD133" s="97"/>
      <c r="AE133" s="97"/>
      <c r="AF133" s="97"/>
      <c r="AG133" s="97"/>
      <c r="AH133" s="97"/>
      <c r="AI133" s="97"/>
      <c r="AJ133" s="97"/>
      <c r="AX133" s="107"/>
      <c r="AY133" s="107"/>
      <c r="AZ133" s="107"/>
      <c r="BA133" s="107"/>
      <c r="BB133" s="107"/>
      <c r="BC133" s="107"/>
    </row>
    <row r="134" spans="1:55" x14ac:dyDescent="0.2">
      <c r="A134" s="97"/>
      <c r="B134" s="97"/>
      <c r="C134" s="97"/>
      <c r="D134" s="97"/>
      <c r="E134" s="97"/>
      <c r="F134" s="97"/>
      <c r="G134" s="97"/>
      <c r="H134" s="97"/>
      <c r="I134" s="97"/>
      <c r="J134" s="97"/>
      <c r="K134" s="97"/>
      <c r="L134" s="97"/>
      <c r="M134" s="97"/>
      <c r="N134" s="97"/>
      <c r="O134" s="97"/>
      <c r="P134" s="97"/>
      <c r="Q134" s="97"/>
      <c r="R134" s="12"/>
      <c r="S134" s="12"/>
      <c r="T134" s="11" t="s">
        <v>250</v>
      </c>
      <c r="U134" s="97"/>
      <c r="AC134" s="97"/>
      <c r="AD134" s="97"/>
      <c r="AE134" s="97"/>
      <c r="AF134" s="97"/>
      <c r="AG134" s="97"/>
      <c r="AH134" s="97"/>
      <c r="AI134" s="97"/>
      <c r="AJ134" s="97"/>
      <c r="AX134" s="107"/>
      <c r="AY134" s="107"/>
      <c r="AZ134" s="107"/>
      <c r="BA134" s="107"/>
      <c r="BB134" s="107"/>
      <c r="BC134" s="107"/>
    </row>
    <row r="135" spans="1:55" x14ac:dyDescent="0.2">
      <c r="A135" s="97"/>
      <c r="B135" s="97"/>
      <c r="C135" s="97"/>
      <c r="D135" s="97"/>
      <c r="E135" s="97"/>
      <c r="F135" s="97"/>
      <c r="G135" s="97"/>
      <c r="H135" s="97"/>
      <c r="I135" s="97"/>
      <c r="J135" s="97"/>
      <c r="K135" s="97"/>
      <c r="L135" s="97"/>
      <c r="M135" s="97"/>
      <c r="N135" s="97"/>
      <c r="O135" s="97"/>
      <c r="P135" s="97"/>
      <c r="Q135" s="97"/>
      <c r="R135" s="12"/>
      <c r="S135" s="12"/>
      <c r="T135" s="11" t="s">
        <v>250</v>
      </c>
      <c r="U135" s="97"/>
      <c r="AC135" s="97"/>
      <c r="AD135" s="97"/>
      <c r="AE135" s="97"/>
      <c r="AF135" s="97"/>
      <c r="AG135" s="97"/>
      <c r="AH135" s="97"/>
      <c r="AI135" s="97"/>
      <c r="AJ135" s="97"/>
      <c r="AX135" s="107"/>
      <c r="AY135" s="107"/>
      <c r="AZ135" s="107"/>
      <c r="BA135" s="107"/>
      <c r="BB135" s="107"/>
      <c r="BC135" s="107"/>
    </row>
    <row r="136" spans="1:55" x14ac:dyDescent="0.2">
      <c r="A136" s="97"/>
      <c r="B136" s="97"/>
      <c r="C136" s="97"/>
      <c r="D136" s="97"/>
      <c r="E136" s="97"/>
      <c r="F136" s="97"/>
      <c r="G136" s="97"/>
      <c r="H136" s="97"/>
      <c r="I136" s="97"/>
      <c r="J136" s="97"/>
      <c r="K136" s="97"/>
      <c r="L136" s="97"/>
      <c r="M136" s="97"/>
      <c r="N136" s="97"/>
      <c r="O136" s="97"/>
      <c r="P136" s="97"/>
      <c r="Q136" s="97"/>
      <c r="R136" s="12"/>
      <c r="S136" s="12"/>
      <c r="U136" s="97"/>
      <c r="AC136" s="97"/>
      <c r="AD136" s="97"/>
      <c r="AE136" s="97"/>
      <c r="AF136" s="97"/>
      <c r="AG136" s="97"/>
      <c r="AH136" s="97"/>
      <c r="AI136" s="97"/>
      <c r="AJ136" s="97"/>
      <c r="AX136" s="107"/>
      <c r="AY136" s="107"/>
      <c r="AZ136" s="107"/>
      <c r="BA136" s="107"/>
      <c r="BB136" s="107"/>
      <c r="BC136" s="107"/>
    </row>
    <row r="137" spans="1:55" x14ac:dyDescent="0.2">
      <c r="A137" s="97"/>
      <c r="B137" s="97"/>
      <c r="C137" s="97"/>
      <c r="D137" s="97"/>
      <c r="E137" s="97"/>
      <c r="F137" s="97"/>
      <c r="G137" s="97"/>
      <c r="H137" s="97"/>
      <c r="I137" s="97"/>
      <c r="J137" s="97"/>
      <c r="K137" s="97"/>
      <c r="L137" s="97"/>
      <c r="M137" s="97"/>
      <c r="N137" s="97"/>
      <c r="O137" s="97"/>
      <c r="P137" s="97"/>
      <c r="Q137" s="97"/>
      <c r="R137" s="12"/>
      <c r="S137" s="12"/>
      <c r="U137" s="97"/>
      <c r="AC137" s="97"/>
      <c r="AD137" s="97"/>
      <c r="AE137" s="97"/>
      <c r="AF137" s="97"/>
      <c r="AG137" s="97"/>
      <c r="AH137" s="97"/>
      <c r="AI137" s="97"/>
      <c r="AJ137" s="97"/>
      <c r="AX137" s="107"/>
      <c r="AY137" s="107"/>
      <c r="AZ137" s="107"/>
      <c r="BA137" s="107"/>
      <c r="BB137" s="107"/>
      <c r="BC137" s="107"/>
    </row>
    <row r="138" spans="1:55" x14ac:dyDescent="0.2">
      <c r="A138" s="97"/>
      <c r="B138" s="97"/>
      <c r="C138" s="97"/>
      <c r="D138" s="97"/>
      <c r="E138" s="97"/>
      <c r="F138" s="97"/>
      <c r="G138" s="97"/>
      <c r="H138" s="97"/>
      <c r="I138" s="97"/>
      <c r="J138" s="97"/>
      <c r="K138" s="97"/>
      <c r="L138" s="97"/>
      <c r="M138" s="97"/>
      <c r="N138" s="97"/>
      <c r="O138" s="97"/>
      <c r="P138" s="97"/>
      <c r="Q138" s="97"/>
      <c r="R138" s="12"/>
      <c r="S138" s="12"/>
      <c r="U138" s="97"/>
      <c r="AC138" s="97"/>
      <c r="AD138" s="97"/>
      <c r="AE138" s="97"/>
      <c r="AF138" s="97"/>
      <c r="AG138" s="97"/>
      <c r="AH138" s="97"/>
      <c r="AI138" s="97"/>
      <c r="AJ138" s="97"/>
      <c r="AX138" s="107"/>
      <c r="AY138" s="107"/>
      <c r="AZ138" s="107"/>
      <c r="BA138" s="107"/>
      <c r="BB138" s="107"/>
      <c r="BC138" s="107"/>
    </row>
    <row r="139" spans="1:55" x14ac:dyDescent="0.2">
      <c r="A139" s="97"/>
      <c r="B139" s="97"/>
      <c r="C139" s="97"/>
      <c r="D139" s="97"/>
      <c r="E139" s="97"/>
      <c r="F139" s="97"/>
      <c r="G139" s="97"/>
      <c r="H139" s="97"/>
      <c r="I139" s="97"/>
      <c r="J139" s="97"/>
      <c r="K139" s="97"/>
      <c r="L139" s="97"/>
      <c r="M139" s="97"/>
      <c r="N139" s="97"/>
      <c r="O139" s="97"/>
      <c r="P139" s="97"/>
      <c r="Q139" s="97"/>
      <c r="R139" s="12"/>
      <c r="S139" s="12"/>
      <c r="U139" s="97"/>
      <c r="AC139" s="97"/>
      <c r="AD139" s="97"/>
      <c r="AE139" s="97"/>
      <c r="AF139" s="97"/>
      <c r="AG139" s="97"/>
      <c r="AH139" s="97"/>
      <c r="AI139" s="97"/>
      <c r="AJ139" s="97"/>
      <c r="AX139" s="107"/>
      <c r="AY139" s="107"/>
      <c r="AZ139" s="107"/>
      <c r="BA139" s="107"/>
      <c r="BB139" s="107"/>
      <c r="BC139" s="107"/>
    </row>
    <row r="140" spans="1:55" x14ac:dyDescent="0.2">
      <c r="A140" s="97"/>
      <c r="B140" s="97"/>
      <c r="C140" s="97"/>
      <c r="D140" s="97"/>
      <c r="E140" s="97"/>
      <c r="F140" s="97"/>
      <c r="G140" s="97"/>
      <c r="H140" s="97"/>
      <c r="I140" s="97"/>
      <c r="J140" s="97"/>
      <c r="K140" s="97"/>
      <c r="L140" s="97"/>
      <c r="M140" s="97"/>
      <c r="N140" s="97"/>
      <c r="O140" s="97"/>
      <c r="P140" s="97"/>
      <c r="Q140" s="97"/>
      <c r="R140" s="12"/>
      <c r="S140" s="12"/>
      <c r="U140" s="97"/>
      <c r="AC140" s="97"/>
      <c r="AD140" s="97"/>
      <c r="AE140" s="97"/>
      <c r="AF140" s="97"/>
      <c r="AG140" s="97"/>
      <c r="AH140" s="97"/>
      <c r="AI140" s="97"/>
      <c r="AJ140" s="97"/>
      <c r="AX140" s="107"/>
      <c r="AY140" s="107"/>
      <c r="AZ140" s="107"/>
      <c r="BA140" s="107"/>
      <c r="BB140" s="107"/>
      <c r="BC140" s="107"/>
    </row>
    <row r="141" spans="1:55" x14ac:dyDescent="0.2">
      <c r="A141" s="97"/>
      <c r="B141" s="97"/>
      <c r="C141" s="97"/>
      <c r="D141" s="97"/>
      <c r="E141" s="97"/>
      <c r="F141" s="97"/>
      <c r="G141" s="97"/>
      <c r="H141" s="97"/>
      <c r="I141" s="97"/>
      <c r="J141" s="97"/>
      <c r="K141" s="97"/>
      <c r="L141" s="97"/>
      <c r="M141" s="97"/>
      <c r="N141" s="97"/>
      <c r="O141" s="97"/>
      <c r="P141" s="97"/>
      <c r="Q141" s="97"/>
      <c r="R141" s="12"/>
      <c r="S141" s="12"/>
      <c r="U141" s="97"/>
      <c r="AC141" s="97"/>
      <c r="AD141" s="97"/>
      <c r="AE141" s="97"/>
      <c r="AF141" s="97"/>
      <c r="AG141" s="97"/>
      <c r="AH141" s="97"/>
      <c r="AI141" s="97"/>
      <c r="AJ141" s="97"/>
      <c r="AX141" s="107"/>
      <c r="AY141" s="107"/>
      <c r="AZ141" s="107"/>
      <c r="BA141" s="107"/>
      <c r="BB141" s="107"/>
      <c r="BC141" s="107"/>
    </row>
    <row r="142" spans="1:55" x14ac:dyDescent="0.2">
      <c r="A142" s="97"/>
      <c r="B142" s="97"/>
      <c r="C142" s="97"/>
      <c r="D142" s="97"/>
      <c r="E142" s="97"/>
      <c r="F142" s="97"/>
      <c r="G142" s="97"/>
      <c r="H142" s="97"/>
      <c r="I142" s="97"/>
      <c r="J142" s="97"/>
      <c r="K142" s="97"/>
      <c r="L142" s="97"/>
      <c r="M142" s="97"/>
      <c r="N142" s="97"/>
      <c r="O142" s="97"/>
      <c r="P142" s="97"/>
      <c r="Q142" s="97"/>
      <c r="R142" s="12"/>
      <c r="S142" s="12"/>
      <c r="U142" s="97"/>
      <c r="AC142" s="97"/>
      <c r="AD142" s="97"/>
      <c r="AE142" s="97"/>
      <c r="AF142" s="97"/>
      <c r="AG142" s="97"/>
      <c r="AH142" s="97"/>
      <c r="AI142" s="97"/>
      <c r="AJ142" s="97"/>
      <c r="AX142" s="107"/>
      <c r="AY142" s="107"/>
      <c r="AZ142" s="107"/>
      <c r="BA142" s="107"/>
      <c r="BB142" s="107"/>
      <c r="BC142" s="107"/>
    </row>
    <row r="143" spans="1:55" x14ac:dyDescent="0.2">
      <c r="A143" s="97"/>
      <c r="B143" s="97"/>
      <c r="C143" s="97"/>
      <c r="D143" s="97"/>
      <c r="E143" s="97"/>
      <c r="F143" s="97"/>
      <c r="G143" s="97"/>
      <c r="H143" s="97"/>
      <c r="I143" s="97"/>
      <c r="J143" s="97"/>
      <c r="K143" s="97"/>
      <c r="L143" s="97"/>
      <c r="M143" s="97"/>
      <c r="N143" s="97"/>
      <c r="O143" s="97"/>
      <c r="P143" s="97"/>
      <c r="Q143" s="97"/>
      <c r="R143" s="12"/>
      <c r="S143" s="12"/>
      <c r="U143" s="97"/>
      <c r="AC143" s="97"/>
      <c r="AD143" s="97"/>
      <c r="AE143" s="97"/>
      <c r="AF143" s="97"/>
      <c r="AG143" s="97"/>
      <c r="AH143" s="97"/>
      <c r="AI143" s="97"/>
      <c r="AJ143" s="97"/>
      <c r="AX143" s="107"/>
      <c r="AY143" s="107"/>
      <c r="AZ143" s="107"/>
      <c r="BA143" s="107"/>
      <c r="BB143" s="107"/>
      <c r="BC143" s="107"/>
    </row>
    <row r="144" spans="1:55" x14ac:dyDescent="0.2">
      <c r="A144" s="97"/>
      <c r="B144" s="97"/>
      <c r="C144" s="97"/>
      <c r="D144" s="97"/>
      <c r="E144" s="97"/>
      <c r="F144" s="97"/>
      <c r="G144" s="97"/>
      <c r="H144" s="97"/>
      <c r="I144" s="97"/>
      <c r="J144" s="97"/>
      <c r="K144" s="97"/>
      <c r="L144" s="97"/>
      <c r="M144" s="97"/>
      <c r="N144" s="97"/>
      <c r="O144" s="97"/>
      <c r="P144" s="97"/>
      <c r="Q144" s="97"/>
      <c r="R144" s="12"/>
      <c r="S144" s="12"/>
      <c r="U144" s="97"/>
      <c r="AC144" s="97"/>
      <c r="AD144" s="97"/>
      <c r="AE144" s="97"/>
      <c r="AF144" s="97"/>
      <c r="AG144" s="97"/>
      <c r="AH144" s="97"/>
      <c r="AI144" s="97"/>
      <c r="AJ144" s="97"/>
      <c r="AX144" s="107"/>
      <c r="AY144" s="107"/>
      <c r="AZ144" s="107"/>
      <c r="BA144" s="107"/>
      <c r="BB144" s="107"/>
      <c r="BC144" s="107"/>
    </row>
    <row r="145" spans="1:55" x14ac:dyDescent="0.2">
      <c r="A145" s="97"/>
      <c r="B145" s="97"/>
      <c r="C145" s="97"/>
      <c r="D145" s="97"/>
      <c r="E145" s="97"/>
      <c r="F145" s="97"/>
      <c r="G145" s="97"/>
      <c r="H145" s="97"/>
      <c r="I145" s="97"/>
      <c r="J145" s="97"/>
      <c r="K145" s="97"/>
      <c r="L145" s="97"/>
      <c r="M145" s="97"/>
      <c r="N145" s="97"/>
      <c r="O145" s="97"/>
      <c r="P145" s="97"/>
      <c r="Q145" s="97"/>
      <c r="R145" s="12"/>
      <c r="S145" s="12"/>
      <c r="U145" s="97"/>
      <c r="AC145" s="97"/>
      <c r="AD145" s="97"/>
      <c r="AE145" s="97"/>
      <c r="AF145" s="97"/>
      <c r="AG145" s="97"/>
      <c r="AH145" s="97"/>
      <c r="AI145" s="97"/>
      <c r="AJ145" s="97"/>
      <c r="AX145" s="107"/>
      <c r="AY145" s="107"/>
      <c r="AZ145" s="107"/>
      <c r="BA145" s="107"/>
      <c r="BB145" s="107"/>
      <c r="BC145" s="107"/>
    </row>
    <row r="146" spans="1:55" x14ac:dyDescent="0.2">
      <c r="A146" s="97"/>
      <c r="B146" s="97"/>
      <c r="C146" s="97"/>
      <c r="D146" s="97"/>
      <c r="E146" s="97"/>
      <c r="F146" s="97"/>
      <c r="G146" s="97"/>
      <c r="H146" s="97"/>
      <c r="I146" s="97"/>
      <c r="J146" s="97"/>
      <c r="K146" s="97"/>
      <c r="L146" s="97"/>
      <c r="M146" s="97"/>
      <c r="N146" s="97"/>
      <c r="O146" s="97"/>
      <c r="P146" s="97"/>
      <c r="Q146" s="97"/>
      <c r="R146" s="12"/>
      <c r="S146" s="12"/>
      <c r="U146" s="97"/>
      <c r="AC146" s="97"/>
      <c r="AD146" s="97"/>
      <c r="AE146" s="97"/>
      <c r="AF146" s="97"/>
      <c r="AG146" s="97"/>
      <c r="AH146" s="97"/>
      <c r="AI146" s="97"/>
      <c r="AJ146" s="97"/>
      <c r="AX146" s="107"/>
      <c r="AY146" s="107"/>
      <c r="AZ146" s="107"/>
      <c r="BA146" s="107"/>
      <c r="BB146" s="107"/>
      <c r="BC146" s="107"/>
    </row>
    <row r="147" spans="1:55" x14ac:dyDescent="0.2">
      <c r="A147" s="97"/>
      <c r="B147" s="97"/>
      <c r="C147" s="97"/>
      <c r="D147" s="97"/>
      <c r="E147" s="97"/>
      <c r="F147" s="97"/>
      <c r="G147" s="97"/>
      <c r="H147" s="97"/>
      <c r="I147" s="97"/>
      <c r="J147" s="97"/>
      <c r="K147" s="97"/>
      <c r="L147" s="97"/>
      <c r="M147" s="97"/>
      <c r="N147" s="97"/>
      <c r="O147" s="97"/>
      <c r="P147" s="97"/>
      <c r="Q147" s="97"/>
      <c r="R147" s="12"/>
      <c r="S147" s="12"/>
      <c r="U147" s="97"/>
      <c r="AC147" s="97"/>
      <c r="AD147" s="97"/>
      <c r="AE147" s="97"/>
      <c r="AF147" s="97"/>
      <c r="AG147" s="97"/>
      <c r="AH147" s="97"/>
      <c r="AI147" s="97"/>
      <c r="AJ147" s="97"/>
      <c r="AX147" s="107"/>
      <c r="AY147" s="107"/>
      <c r="AZ147" s="107"/>
      <c r="BA147" s="107"/>
      <c r="BB147" s="107"/>
      <c r="BC147" s="107"/>
    </row>
    <row r="148" spans="1:55" x14ac:dyDescent="0.2">
      <c r="A148" s="97"/>
      <c r="B148" s="97"/>
      <c r="C148" s="97"/>
      <c r="D148" s="97"/>
      <c r="E148" s="97"/>
      <c r="F148" s="97"/>
      <c r="G148" s="97"/>
      <c r="H148" s="97"/>
      <c r="I148" s="97"/>
      <c r="J148" s="97"/>
      <c r="K148" s="97"/>
      <c r="L148" s="97"/>
      <c r="M148" s="97"/>
      <c r="N148" s="97"/>
      <c r="O148" s="97"/>
      <c r="P148" s="97"/>
      <c r="Q148" s="97"/>
      <c r="R148" s="12"/>
      <c r="S148" s="12"/>
      <c r="U148" s="97"/>
      <c r="AC148" s="97"/>
      <c r="AD148" s="97"/>
      <c r="AE148" s="97"/>
      <c r="AF148" s="97"/>
      <c r="AG148" s="97"/>
      <c r="AH148" s="97"/>
      <c r="AI148" s="97"/>
      <c r="AJ148" s="97"/>
      <c r="AX148" s="107"/>
      <c r="AY148" s="107"/>
      <c r="AZ148" s="107"/>
      <c r="BA148" s="107"/>
      <c r="BB148" s="107"/>
      <c r="BC148" s="107"/>
    </row>
    <row r="149" spans="1:55" x14ac:dyDescent="0.2">
      <c r="A149" s="97"/>
      <c r="B149" s="97"/>
      <c r="C149" s="97"/>
      <c r="D149" s="97"/>
      <c r="E149" s="97"/>
      <c r="F149" s="97"/>
      <c r="G149" s="97"/>
      <c r="H149" s="97"/>
      <c r="I149" s="97"/>
      <c r="J149" s="97"/>
      <c r="K149" s="97"/>
      <c r="L149" s="97"/>
      <c r="M149" s="97"/>
      <c r="N149" s="97"/>
      <c r="O149" s="97"/>
      <c r="P149" s="97"/>
      <c r="Q149" s="97"/>
      <c r="R149" s="12"/>
      <c r="S149" s="12"/>
      <c r="U149" s="97"/>
      <c r="AC149" s="97"/>
      <c r="AD149" s="97"/>
      <c r="AE149" s="97"/>
      <c r="AF149" s="97"/>
      <c r="AG149" s="97"/>
      <c r="AH149" s="97"/>
      <c r="AI149" s="97"/>
      <c r="AJ149" s="97"/>
      <c r="AX149" s="107"/>
      <c r="AY149" s="107"/>
      <c r="AZ149" s="107"/>
      <c r="BA149" s="107"/>
      <c r="BB149" s="107"/>
      <c r="BC149" s="107"/>
    </row>
    <row r="150" spans="1:55" x14ac:dyDescent="0.2">
      <c r="A150" s="97"/>
      <c r="B150" s="97"/>
      <c r="C150" s="97"/>
      <c r="D150" s="97"/>
      <c r="E150" s="97"/>
      <c r="F150" s="97"/>
      <c r="G150" s="97"/>
      <c r="H150" s="97"/>
      <c r="I150" s="97"/>
      <c r="J150" s="97"/>
      <c r="K150" s="97"/>
      <c r="L150" s="97"/>
      <c r="M150" s="97"/>
      <c r="N150" s="97"/>
      <c r="O150" s="97"/>
      <c r="P150" s="97"/>
      <c r="Q150" s="97"/>
      <c r="R150" s="12"/>
      <c r="S150" s="12"/>
      <c r="U150" s="97"/>
      <c r="AC150" s="97"/>
      <c r="AD150" s="97"/>
      <c r="AE150" s="97"/>
      <c r="AF150" s="97"/>
      <c r="AG150" s="97"/>
      <c r="AH150" s="97"/>
      <c r="AI150" s="97"/>
      <c r="AJ150" s="97"/>
      <c r="AX150" s="107"/>
      <c r="AY150" s="107"/>
      <c r="AZ150" s="107"/>
      <c r="BA150" s="107"/>
      <c r="BB150" s="107"/>
      <c r="BC150" s="107"/>
    </row>
    <row r="151" spans="1:55" x14ac:dyDescent="0.2">
      <c r="A151" s="97"/>
      <c r="B151" s="97"/>
      <c r="C151" s="97"/>
      <c r="D151" s="97"/>
      <c r="E151" s="97"/>
      <c r="F151" s="97"/>
      <c r="G151" s="97"/>
      <c r="H151" s="97"/>
      <c r="I151" s="97"/>
      <c r="J151" s="97"/>
      <c r="K151" s="97"/>
      <c r="L151" s="97"/>
      <c r="M151" s="97"/>
      <c r="N151" s="97"/>
      <c r="O151" s="97"/>
      <c r="P151" s="97"/>
      <c r="Q151" s="97"/>
      <c r="R151" s="12"/>
      <c r="S151" s="12"/>
      <c r="U151" s="97"/>
      <c r="AC151" s="97"/>
      <c r="AD151" s="97"/>
      <c r="AE151" s="97"/>
      <c r="AF151" s="97"/>
      <c r="AG151" s="97"/>
      <c r="AH151" s="97"/>
      <c r="AI151" s="97"/>
      <c r="AJ151" s="97"/>
      <c r="AX151" s="107"/>
      <c r="AY151" s="107"/>
      <c r="AZ151" s="107"/>
      <c r="BA151" s="107"/>
      <c r="BB151" s="107"/>
      <c r="BC151" s="107"/>
    </row>
    <row r="152" spans="1:55" x14ac:dyDescent="0.2">
      <c r="A152" s="97"/>
      <c r="B152" s="97"/>
      <c r="C152" s="97"/>
      <c r="D152" s="97"/>
      <c r="E152" s="97"/>
      <c r="F152" s="97"/>
      <c r="G152" s="97"/>
      <c r="H152" s="97"/>
      <c r="I152" s="97"/>
      <c r="J152" s="97"/>
      <c r="K152" s="97"/>
      <c r="L152" s="97"/>
      <c r="M152" s="97"/>
      <c r="N152" s="97"/>
      <c r="O152" s="97"/>
      <c r="P152" s="97"/>
      <c r="Q152" s="97"/>
      <c r="R152" s="12"/>
      <c r="S152" s="12"/>
      <c r="U152" s="97"/>
      <c r="AC152" s="97"/>
      <c r="AD152" s="97"/>
      <c r="AE152" s="97"/>
      <c r="AF152" s="97"/>
      <c r="AG152" s="97"/>
      <c r="AH152" s="97"/>
      <c r="AI152" s="97"/>
      <c r="AJ152" s="97"/>
      <c r="AX152" s="107"/>
      <c r="AY152" s="107"/>
      <c r="AZ152" s="107"/>
      <c r="BA152" s="107"/>
      <c r="BB152" s="107"/>
      <c r="BC152" s="107"/>
    </row>
    <row r="153" spans="1:55" x14ac:dyDescent="0.2">
      <c r="A153" s="97"/>
      <c r="B153" s="97"/>
      <c r="C153" s="97"/>
      <c r="D153" s="97"/>
      <c r="E153" s="97"/>
      <c r="F153" s="97"/>
      <c r="G153" s="97"/>
      <c r="H153" s="97"/>
      <c r="I153" s="97"/>
      <c r="J153" s="97"/>
      <c r="K153" s="97"/>
      <c r="L153" s="97"/>
      <c r="M153" s="97"/>
      <c r="N153" s="97"/>
      <c r="O153" s="97"/>
      <c r="P153" s="97"/>
      <c r="Q153" s="97"/>
      <c r="R153" s="12"/>
      <c r="S153" s="12"/>
      <c r="U153" s="97"/>
      <c r="AC153" s="97"/>
      <c r="AD153" s="97"/>
      <c r="AE153" s="97"/>
      <c r="AF153" s="97"/>
      <c r="AG153" s="97"/>
      <c r="AH153" s="97"/>
      <c r="AI153" s="97"/>
      <c r="AJ153" s="97"/>
      <c r="AX153" s="107"/>
      <c r="AY153" s="107"/>
      <c r="AZ153" s="107"/>
      <c r="BA153" s="107"/>
      <c r="BB153" s="107"/>
      <c r="BC153" s="107"/>
    </row>
    <row r="154" spans="1:55" x14ac:dyDescent="0.2">
      <c r="A154" s="97"/>
      <c r="B154" s="97"/>
      <c r="C154" s="97"/>
      <c r="D154" s="97"/>
      <c r="E154" s="97"/>
      <c r="F154" s="97"/>
      <c r="G154" s="97"/>
      <c r="H154" s="97"/>
      <c r="I154" s="97"/>
      <c r="J154" s="97"/>
      <c r="K154" s="97"/>
      <c r="L154" s="97"/>
      <c r="M154" s="97"/>
      <c r="N154" s="97"/>
      <c r="O154" s="97"/>
      <c r="P154" s="97"/>
      <c r="Q154" s="97"/>
      <c r="R154" s="12"/>
      <c r="S154" s="12"/>
      <c r="U154" s="97"/>
      <c r="AC154" s="97"/>
      <c r="AD154" s="97"/>
      <c r="AE154" s="97"/>
      <c r="AF154" s="97"/>
      <c r="AG154" s="97"/>
      <c r="AH154" s="97"/>
      <c r="AI154" s="97"/>
      <c r="AJ154" s="97"/>
      <c r="AX154" s="107"/>
      <c r="AY154" s="107"/>
      <c r="AZ154" s="107"/>
      <c r="BA154" s="107"/>
      <c r="BB154" s="107"/>
      <c r="BC154" s="107"/>
    </row>
    <row r="155" spans="1:55" x14ac:dyDescent="0.2">
      <c r="A155" s="97"/>
      <c r="B155" s="97"/>
      <c r="C155" s="97"/>
      <c r="D155" s="97"/>
      <c r="E155" s="97"/>
      <c r="F155" s="97"/>
      <c r="G155" s="97"/>
      <c r="H155" s="97"/>
      <c r="I155" s="97"/>
      <c r="J155" s="97"/>
      <c r="K155" s="97"/>
      <c r="L155" s="97"/>
      <c r="M155" s="97"/>
      <c r="N155" s="97"/>
      <c r="O155" s="97"/>
      <c r="P155" s="97"/>
      <c r="Q155" s="97"/>
      <c r="R155" s="12"/>
      <c r="S155" s="12"/>
      <c r="U155" s="97"/>
      <c r="AC155" s="97"/>
      <c r="AD155" s="97"/>
      <c r="AE155" s="97"/>
      <c r="AF155" s="97"/>
      <c r="AG155" s="97"/>
      <c r="AH155" s="97"/>
      <c r="AI155" s="97"/>
      <c r="AJ155" s="97"/>
      <c r="AX155" s="107"/>
      <c r="AY155" s="107"/>
      <c r="AZ155" s="107"/>
      <c r="BA155" s="107"/>
      <c r="BB155" s="107"/>
      <c r="BC155" s="107"/>
    </row>
    <row r="156" spans="1:55" x14ac:dyDescent="0.2">
      <c r="A156" s="97"/>
      <c r="B156" s="97"/>
      <c r="C156" s="97"/>
      <c r="D156" s="97"/>
      <c r="E156" s="97"/>
      <c r="F156" s="97"/>
      <c r="G156" s="97"/>
      <c r="H156" s="97"/>
      <c r="I156" s="97"/>
      <c r="J156" s="97"/>
      <c r="K156" s="97"/>
      <c r="L156" s="97"/>
      <c r="M156" s="97"/>
      <c r="N156" s="97"/>
      <c r="O156" s="97"/>
      <c r="P156" s="97"/>
      <c r="Q156" s="97"/>
      <c r="R156" s="12"/>
      <c r="S156" s="12"/>
      <c r="U156" s="97"/>
      <c r="AC156" s="97"/>
      <c r="AD156" s="97"/>
      <c r="AE156" s="97"/>
      <c r="AF156" s="97"/>
      <c r="AG156" s="97"/>
      <c r="AH156" s="97"/>
      <c r="AI156" s="97"/>
      <c r="AJ156" s="97"/>
      <c r="AX156" s="107"/>
      <c r="AY156" s="107"/>
      <c r="AZ156" s="107"/>
      <c r="BA156" s="107"/>
      <c r="BB156" s="107"/>
      <c r="BC156" s="107"/>
    </row>
    <row r="157" spans="1:55" x14ac:dyDescent="0.2">
      <c r="A157" s="97"/>
      <c r="B157" s="97"/>
      <c r="C157" s="97"/>
      <c r="D157" s="97"/>
      <c r="E157" s="97"/>
      <c r="F157" s="97"/>
      <c r="G157" s="97"/>
      <c r="H157" s="97"/>
      <c r="I157" s="97"/>
      <c r="J157" s="97"/>
      <c r="K157" s="97"/>
      <c r="L157" s="97"/>
      <c r="M157" s="97"/>
      <c r="N157" s="97"/>
      <c r="O157" s="97"/>
      <c r="P157" s="97"/>
      <c r="Q157" s="97"/>
      <c r="R157" s="12"/>
      <c r="S157" s="12"/>
      <c r="U157" s="97"/>
      <c r="AC157" s="97"/>
      <c r="AD157" s="97"/>
      <c r="AE157" s="97"/>
      <c r="AF157" s="97"/>
      <c r="AG157" s="97"/>
      <c r="AH157" s="97"/>
      <c r="AI157" s="97"/>
      <c r="AJ157" s="97"/>
      <c r="AX157" s="107"/>
      <c r="AY157" s="107"/>
      <c r="AZ157" s="107"/>
      <c r="BA157" s="107"/>
      <c r="BB157" s="107"/>
      <c r="BC157" s="107"/>
    </row>
    <row r="158" spans="1:55" x14ac:dyDescent="0.2">
      <c r="A158" s="97"/>
      <c r="B158" s="97"/>
      <c r="C158" s="97"/>
      <c r="D158" s="97"/>
      <c r="E158" s="97"/>
      <c r="F158" s="97"/>
      <c r="G158" s="97"/>
      <c r="H158" s="97"/>
      <c r="I158" s="97"/>
      <c r="J158" s="97"/>
      <c r="K158" s="97"/>
      <c r="L158" s="97"/>
      <c r="M158" s="97"/>
      <c r="N158" s="97"/>
      <c r="O158" s="97"/>
      <c r="P158" s="97"/>
      <c r="Q158" s="97"/>
      <c r="R158" s="12"/>
      <c r="S158" s="12"/>
      <c r="U158" s="97"/>
      <c r="AC158" s="97"/>
      <c r="AD158" s="97"/>
      <c r="AE158" s="97"/>
      <c r="AF158" s="97"/>
      <c r="AG158" s="97"/>
      <c r="AH158" s="97"/>
      <c r="AI158" s="97"/>
      <c r="AJ158" s="97"/>
      <c r="AX158" s="107"/>
      <c r="AY158" s="107"/>
      <c r="AZ158" s="107"/>
      <c r="BA158" s="107"/>
      <c r="BB158" s="107"/>
      <c r="BC158" s="107"/>
    </row>
    <row r="159" spans="1:55" x14ac:dyDescent="0.2">
      <c r="A159" s="97"/>
      <c r="B159" s="97"/>
      <c r="C159" s="97"/>
      <c r="D159" s="97"/>
      <c r="E159" s="97"/>
      <c r="F159" s="97"/>
      <c r="G159" s="97"/>
      <c r="H159" s="97"/>
      <c r="I159" s="97"/>
      <c r="J159" s="97"/>
      <c r="K159" s="97"/>
      <c r="L159" s="97"/>
      <c r="M159" s="97"/>
      <c r="N159" s="97"/>
      <c r="O159" s="97"/>
      <c r="P159" s="97"/>
      <c r="Q159" s="97"/>
      <c r="R159" s="12"/>
      <c r="S159" s="12"/>
      <c r="U159" s="97"/>
      <c r="AC159" s="97"/>
      <c r="AD159" s="97"/>
      <c r="AE159" s="97"/>
      <c r="AF159" s="97"/>
      <c r="AG159" s="97"/>
      <c r="AH159" s="97"/>
      <c r="AI159" s="97"/>
      <c r="AJ159" s="97"/>
      <c r="AX159" s="107"/>
      <c r="AY159" s="107"/>
      <c r="AZ159" s="107"/>
      <c r="BA159" s="107"/>
      <c r="BB159" s="107"/>
      <c r="BC159" s="107"/>
    </row>
    <row r="160" spans="1:55" x14ac:dyDescent="0.2">
      <c r="A160" s="97"/>
      <c r="B160" s="97"/>
      <c r="C160" s="97"/>
      <c r="D160" s="97"/>
      <c r="E160" s="97"/>
      <c r="F160" s="97"/>
      <c r="G160" s="97"/>
      <c r="H160" s="97"/>
      <c r="I160" s="97"/>
      <c r="J160" s="97"/>
      <c r="K160" s="97"/>
      <c r="L160" s="97"/>
      <c r="M160" s="97"/>
      <c r="N160" s="97"/>
      <c r="O160" s="97"/>
      <c r="P160" s="97"/>
      <c r="Q160" s="97"/>
      <c r="R160" s="12"/>
      <c r="S160" s="12"/>
      <c r="U160" s="97"/>
      <c r="AC160" s="97"/>
      <c r="AD160" s="97"/>
      <c r="AE160" s="97"/>
      <c r="AF160" s="97"/>
      <c r="AG160" s="97"/>
      <c r="AH160" s="97"/>
      <c r="AI160" s="97"/>
      <c r="AJ160" s="97"/>
      <c r="AX160" s="107"/>
      <c r="AY160" s="107"/>
      <c r="AZ160" s="107"/>
      <c r="BA160" s="107"/>
      <c r="BB160" s="107"/>
      <c r="BC160" s="107"/>
    </row>
    <row r="161" spans="1:55" x14ac:dyDescent="0.2">
      <c r="A161" s="97"/>
      <c r="B161" s="97"/>
      <c r="C161" s="97"/>
      <c r="D161" s="97"/>
      <c r="E161" s="97"/>
      <c r="F161" s="97"/>
      <c r="G161" s="97"/>
      <c r="H161" s="97"/>
      <c r="I161" s="97"/>
      <c r="J161" s="97"/>
      <c r="K161" s="97"/>
      <c r="L161" s="97"/>
      <c r="M161" s="97"/>
      <c r="N161" s="97"/>
      <c r="O161" s="97"/>
      <c r="P161" s="97"/>
      <c r="Q161" s="97"/>
      <c r="R161" s="12"/>
      <c r="S161" s="12"/>
      <c r="U161" s="97"/>
      <c r="AC161" s="97"/>
      <c r="AD161" s="97"/>
      <c r="AE161" s="97"/>
      <c r="AF161" s="97"/>
      <c r="AG161" s="97"/>
      <c r="AH161" s="97"/>
      <c r="AI161" s="97"/>
      <c r="AJ161" s="97"/>
      <c r="AX161" s="107"/>
      <c r="AY161" s="107"/>
      <c r="AZ161" s="107"/>
      <c r="BA161" s="107"/>
      <c r="BB161" s="107"/>
      <c r="BC161" s="107"/>
    </row>
    <row r="162" spans="1:55" x14ac:dyDescent="0.2">
      <c r="A162" s="97"/>
      <c r="B162" s="97"/>
      <c r="C162" s="97"/>
      <c r="D162" s="97"/>
      <c r="E162" s="97"/>
      <c r="F162" s="97"/>
      <c r="G162" s="97"/>
      <c r="H162" s="97"/>
      <c r="I162" s="97"/>
      <c r="J162" s="97"/>
      <c r="K162" s="97"/>
      <c r="L162" s="97"/>
      <c r="M162" s="97"/>
      <c r="N162" s="97"/>
      <c r="O162" s="97"/>
      <c r="P162" s="97"/>
      <c r="Q162" s="97"/>
      <c r="R162" s="12"/>
      <c r="S162" s="12"/>
      <c r="U162" s="97"/>
      <c r="AC162" s="97"/>
      <c r="AD162" s="97"/>
      <c r="AE162" s="97"/>
      <c r="AF162" s="97"/>
      <c r="AG162" s="97"/>
      <c r="AH162" s="97"/>
      <c r="AI162" s="97"/>
      <c r="AJ162" s="97"/>
      <c r="AX162" s="107"/>
      <c r="AY162" s="107"/>
      <c r="AZ162" s="107"/>
      <c r="BA162" s="107"/>
      <c r="BB162" s="107"/>
      <c r="BC162" s="107"/>
    </row>
    <row r="163" spans="1:55" x14ac:dyDescent="0.2">
      <c r="A163" s="97"/>
      <c r="B163" s="97"/>
      <c r="C163" s="97"/>
      <c r="D163" s="97"/>
      <c r="E163" s="97"/>
      <c r="F163" s="97"/>
      <c r="G163" s="97"/>
      <c r="H163" s="97"/>
      <c r="I163" s="97"/>
      <c r="J163" s="97"/>
      <c r="K163" s="97"/>
      <c r="L163" s="97"/>
      <c r="M163" s="97"/>
      <c r="N163" s="97"/>
      <c r="O163" s="97"/>
      <c r="P163" s="97"/>
      <c r="Q163" s="97"/>
      <c r="R163" s="12"/>
      <c r="S163" s="12"/>
      <c r="U163" s="97"/>
      <c r="AC163" s="97"/>
      <c r="AD163" s="97"/>
      <c r="AE163" s="97"/>
      <c r="AF163" s="97"/>
      <c r="AG163" s="97"/>
      <c r="AH163" s="97"/>
      <c r="AI163" s="97"/>
      <c r="AJ163" s="97"/>
      <c r="AX163" s="107"/>
      <c r="AY163" s="107"/>
      <c r="AZ163" s="107"/>
      <c r="BA163" s="107"/>
      <c r="BB163" s="107"/>
      <c r="BC163" s="107"/>
    </row>
    <row r="164" spans="1:55" x14ac:dyDescent="0.2">
      <c r="A164" s="97"/>
      <c r="B164" s="97"/>
      <c r="C164" s="97"/>
      <c r="D164" s="97"/>
      <c r="E164" s="97"/>
      <c r="F164" s="97"/>
      <c r="G164" s="97"/>
      <c r="H164" s="97"/>
      <c r="I164" s="97"/>
      <c r="J164" s="97"/>
      <c r="K164" s="97"/>
      <c r="L164" s="97"/>
      <c r="M164" s="97"/>
      <c r="N164" s="97"/>
      <c r="O164" s="97"/>
      <c r="P164" s="97"/>
      <c r="Q164" s="97"/>
      <c r="R164" s="12"/>
      <c r="S164" s="12"/>
      <c r="U164" s="97"/>
      <c r="AC164" s="97"/>
      <c r="AD164" s="97"/>
      <c r="AE164" s="97"/>
      <c r="AF164" s="97"/>
      <c r="AG164" s="97"/>
      <c r="AH164" s="97"/>
      <c r="AI164" s="97"/>
      <c r="AJ164" s="97"/>
      <c r="AX164" s="107"/>
      <c r="AY164" s="107"/>
      <c r="AZ164" s="107"/>
      <c r="BA164" s="107"/>
      <c r="BB164" s="107"/>
      <c r="BC164" s="107"/>
    </row>
    <row r="165" spans="1:55" x14ac:dyDescent="0.2">
      <c r="A165" s="97"/>
      <c r="B165" s="97"/>
      <c r="C165" s="97"/>
      <c r="D165" s="97"/>
      <c r="E165" s="97"/>
      <c r="F165" s="97"/>
      <c r="G165" s="97"/>
      <c r="H165" s="97"/>
      <c r="I165" s="97"/>
      <c r="J165" s="97"/>
      <c r="K165" s="97"/>
      <c r="L165" s="97"/>
      <c r="M165" s="97"/>
      <c r="N165" s="97"/>
      <c r="O165" s="97"/>
      <c r="P165" s="97"/>
      <c r="Q165" s="97"/>
      <c r="R165" s="12"/>
      <c r="S165" s="12"/>
      <c r="U165" s="97"/>
      <c r="AC165" s="97"/>
      <c r="AD165" s="97"/>
      <c r="AE165" s="97"/>
      <c r="AF165" s="97"/>
      <c r="AG165" s="97"/>
      <c r="AH165" s="97"/>
      <c r="AI165" s="97"/>
      <c r="AJ165" s="97"/>
      <c r="AX165" s="107"/>
      <c r="AY165" s="107"/>
      <c r="AZ165" s="107"/>
      <c r="BA165" s="107"/>
      <c r="BB165" s="107"/>
      <c r="BC165" s="107"/>
    </row>
    <row r="166" spans="1:55" x14ac:dyDescent="0.2">
      <c r="A166" s="97"/>
      <c r="B166" s="97"/>
      <c r="C166" s="97"/>
      <c r="D166" s="97"/>
      <c r="E166" s="97"/>
      <c r="F166" s="97"/>
      <c r="G166" s="97"/>
      <c r="H166" s="97"/>
      <c r="I166" s="97"/>
      <c r="J166" s="97"/>
      <c r="K166" s="97"/>
      <c r="L166" s="97"/>
      <c r="M166" s="97"/>
      <c r="N166" s="97"/>
      <c r="O166" s="97"/>
      <c r="P166" s="97"/>
      <c r="Q166" s="97"/>
      <c r="R166" s="12"/>
      <c r="S166" s="12"/>
      <c r="U166" s="97"/>
      <c r="AC166" s="97"/>
      <c r="AD166" s="97"/>
      <c r="AE166" s="97"/>
      <c r="AF166" s="97"/>
      <c r="AG166" s="97"/>
      <c r="AH166" s="97"/>
      <c r="AI166" s="97"/>
      <c r="AJ166" s="97"/>
      <c r="AX166" s="107"/>
      <c r="AY166" s="107"/>
      <c r="AZ166" s="107"/>
      <c r="BA166" s="107"/>
      <c r="BB166" s="107"/>
      <c r="BC166" s="107"/>
    </row>
    <row r="167" spans="1:55" x14ac:dyDescent="0.2">
      <c r="A167" s="97"/>
      <c r="B167" s="97"/>
      <c r="C167" s="97"/>
      <c r="D167" s="97"/>
      <c r="E167" s="97"/>
      <c r="F167" s="97"/>
      <c r="G167" s="97"/>
      <c r="H167" s="97"/>
      <c r="I167" s="97"/>
      <c r="J167" s="97"/>
      <c r="K167" s="97"/>
      <c r="L167" s="97"/>
      <c r="M167" s="97"/>
      <c r="N167" s="97"/>
      <c r="O167" s="97"/>
      <c r="P167" s="97"/>
      <c r="Q167" s="97"/>
      <c r="R167" s="12"/>
      <c r="S167" s="12"/>
      <c r="U167" s="97"/>
      <c r="AC167" s="97"/>
      <c r="AD167" s="97"/>
      <c r="AE167" s="97"/>
      <c r="AF167" s="97"/>
      <c r="AG167" s="97"/>
      <c r="AH167" s="97"/>
      <c r="AI167" s="97"/>
      <c r="AJ167" s="97"/>
      <c r="AX167" s="107"/>
      <c r="AY167" s="107"/>
      <c r="AZ167" s="107"/>
      <c r="BA167" s="107"/>
      <c r="BB167" s="107"/>
      <c r="BC167" s="107"/>
    </row>
    <row r="168" spans="1:55" x14ac:dyDescent="0.2">
      <c r="A168" s="97"/>
      <c r="B168" s="97"/>
      <c r="C168" s="97"/>
      <c r="D168" s="97"/>
      <c r="E168" s="97"/>
      <c r="F168" s="97"/>
      <c r="G168" s="97"/>
      <c r="H168" s="97"/>
      <c r="I168" s="97"/>
      <c r="J168" s="97"/>
      <c r="K168" s="97"/>
      <c r="L168" s="97"/>
      <c r="M168" s="97"/>
      <c r="N168" s="97"/>
      <c r="O168" s="97"/>
      <c r="P168" s="97"/>
      <c r="Q168" s="97"/>
      <c r="R168" s="12"/>
      <c r="S168" s="12"/>
      <c r="U168" s="97"/>
      <c r="AC168" s="97"/>
      <c r="AD168" s="97"/>
      <c r="AE168" s="97"/>
      <c r="AF168" s="97"/>
      <c r="AG168" s="97"/>
      <c r="AH168" s="97"/>
      <c r="AI168" s="97"/>
      <c r="AJ168" s="97"/>
      <c r="AX168" s="107"/>
      <c r="AY168" s="107"/>
      <c r="AZ168" s="107"/>
      <c r="BA168" s="107"/>
      <c r="BB168" s="107"/>
      <c r="BC168" s="107"/>
    </row>
    <row r="169" spans="1:55" x14ac:dyDescent="0.2">
      <c r="A169" s="97"/>
      <c r="B169" s="97"/>
      <c r="C169" s="97"/>
      <c r="D169" s="97"/>
      <c r="E169" s="97"/>
      <c r="F169" s="97"/>
      <c r="G169" s="97"/>
      <c r="H169" s="97"/>
      <c r="I169" s="97"/>
      <c r="J169" s="97"/>
      <c r="K169" s="97"/>
      <c r="L169" s="97"/>
      <c r="M169" s="97"/>
      <c r="N169" s="97"/>
      <c r="O169" s="97"/>
      <c r="P169" s="97"/>
      <c r="Q169" s="97"/>
      <c r="R169" s="12"/>
      <c r="S169" s="12"/>
      <c r="U169" s="97"/>
      <c r="AC169" s="97"/>
      <c r="AD169" s="97"/>
      <c r="AE169" s="97"/>
      <c r="AF169" s="97"/>
      <c r="AG169" s="97"/>
      <c r="AH169" s="97"/>
      <c r="AI169" s="97"/>
      <c r="AJ169" s="97"/>
      <c r="AX169" s="107"/>
      <c r="AY169" s="107"/>
      <c r="AZ169" s="107"/>
      <c r="BA169" s="107"/>
      <c r="BB169" s="107"/>
      <c r="BC169" s="107"/>
    </row>
    <row r="170" spans="1:55" x14ac:dyDescent="0.2">
      <c r="A170" s="97"/>
      <c r="B170" s="97"/>
      <c r="C170" s="97"/>
      <c r="D170" s="97"/>
      <c r="E170" s="97"/>
      <c r="F170" s="97"/>
      <c r="G170" s="97"/>
      <c r="H170" s="97"/>
      <c r="I170" s="97"/>
      <c r="J170" s="97"/>
      <c r="K170" s="97"/>
      <c r="L170" s="97"/>
      <c r="M170" s="97"/>
      <c r="N170" s="97"/>
      <c r="O170" s="97"/>
      <c r="P170" s="97"/>
      <c r="Q170" s="97"/>
      <c r="R170" s="12"/>
      <c r="S170" s="12"/>
      <c r="U170" s="97"/>
      <c r="AC170" s="97"/>
      <c r="AD170" s="97"/>
      <c r="AE170" s="97"/>
      <c r="AF170" s="97"/>
      <c r="AG170" s="97"/>
      <c r="AH170" s="97"/>
      <c r="AI170" s="97"/>
      <c r="AJ170" s="97"/>
      <c r="AX170" s="107"/>
      <c r="AY170" s="107"/>
      <c r="AZ170" s="107"/>
      <c r="BA170" s="107"/>
      <c r="BB170" s="107"/>
      <c r="BC170" s="107"/>
    </row>
    <row r="171" spans="1:55" x14ac:dyDescent="0.2">
      <c r="A171" s="97"/>
      <c r="B171" s="97"/>
      <c r="C171" s="97"/>
      <c r="D171" s="97"/>
      <c r="E171" s="97"/>
      <c r="F171" s="97"/>
      <c r="G171" s="97"/>
      <c r="H171" s="97"/>
      <c r="I171" s="97"/>
      <c r="J171" s="97"/>
      <c r="K171" s="97"/>
      <c r="L171" s="97"/>
      <c r="M171" s="97"/>
      <c r="N171" s="97"/>
      <c r="O171" s="97"/>
      <c r="P171" s="97"/>
      <c r="Q171" s="97"/>
      <c r="R171" s="12"/>
      <c r="S171" s="12"/>
      <c r="U171" s="97"/>
      <c r="AC171" s="97"/>
      <c r="AD171" s="97"/>
      <c r="AE171" s="97"/>
      <c r="AF171" s="97"/>
      <c r="AG171" s="97"/>
      <c r="AH171" s="97"/>
      <c r="AI171" s="97"/>
      <c r="AJ171" s="97"/>
      <c r="AX171" s="107"/>
      <c r="AY171" s="107"/>
      <c r="AZ171" s="107"/>
      <c r="BA171" s="107"/>
      <c r="BB171" s="107"/>
      <c r="BC171" s="107"/>
    </row>
    <row r="172" spans="1:55" x14ac:dyDescent="0.2">
      <c r="A172" s="97"/>
      <c r="B172" s="97"/>
      <c r="C172" s="97"/>
      <c r="D172" s="97"/>
      <c r="E172" s="97"/>
      <c r="F172" s="97"/>
      <c r="G172" s="97"/>
      <c r="H172" s="97"/>
      <c r="I172" s="97"/>
      <c r="J172" s="97"/>
      <c r="K172" s="97"/>
      <c r="L172" s="97"/>
      <c r="M172" s="97"/>
      <c r="N172" s="97"/>
      <c r="O172" s="97"/>
      <c r="P172" s="97"/>
      <c r="Q172" s="97"/>
      <c r="R172" s="12"/>
      <c r="S172" s="12"/>
      <c r="U172" s="97"/>
      <c r="AC172" s="97"/>
      <c r="AD172" s="97"/>
      <c r="AE172" s="97"/>
      <c r="AF172" s="97"/>
      <c r="AG172" s="97"/>
      <c r="AH172" s="97"/>
      <c r="AI172" s="97"/>
      <c r="AJ172" s="97"/>
      <c r="AX172" s="107"/>
      <c r="AY172" s="107"/>
      <c r="AZ172" s="107"/>
      <c r="BA172" s="107"/>
      <c r="BB172" s="107"/>
      <c r="BC172" s="107"/>
    </row>
    <row r="173" spans="1:55" x14ac:dyDescent="0.2">
      <c r="A173" s="97"/>
      <c r="B173" s="97"/>
      <c r="C173" s="97"/>
      <c r="D173" s="97"/>
      <c r="E173" s="97"/>
      <c r="F173" s="97"/>
      <c r="G173" s="97"/>
      <c r="H173" s="97"/>
      <c r="I173" s="97"/>
      <c r="J173" s="97"/>
      <c r="K173" s="97"/>
      <c r="L173" s="97"/>
      <c r="M173" s="97"/>
      <c r="N173" s="97"/>
      <c r="O173" s="97"/>
      <c r="P173" s="97"/>
      <c r="Q173" s="97"/>
      <c r="R173" s="12"/>
      <c r="S173" s="12"/>
      <c r="U173" s="97"/>
      <c r="AC173" s="97"/>
      <c r="AD173" s="97"/>
      <c r="AE173" s="97"/>
      <c r="AF173" s="97"/>
      <c r="AG173" s="97"/>
      <c r="AH173" s="97"/>
      <c r="AI173" s="97"/>
      <c r="AJ173" s="97"/>
      <c r="AX173" s="107"/>
      <c r="AY173" s="107"/>
      <c r="AZ173" s="107"/>
      <c r="BA173" s="107"/>
      <c r="BB173" s="107"/>
      <c r="BC173" s="107"/>
    </row>
    <row r="174" spans="1:55" x14ac:dyDescent="0.2">
      <c r="A174" s="97"/>
      <c r="B174" s="97"/>
      <c r="C174" s="97"/>
      <c r="D174" s="97"/>
      <c r="E174" s="97"/>
      <c r="F174" s="97"/>
      <c r="G174" s="97"/>
      <c r="H174" s="97"/>
      <c r="I174" s="97"/>
      <c r="J174" s="97"/>
      <c r="K174" s="97"/>
      <c r="L174" s="97"/>
      <c r="M174" s="97"/>
      <c r="N174" s="97"/>
      <c r="O174" s="97"/>
      <c r="P174" s="97"/>
      <c r="Q174" s="97"/>
      <c r="R174" s="12"/>
      <c r="S174" s="12"/>
      <c r="U174" s="97"/>
      <c r="AC174" s="97"/>
      <c r="AD174" s="97"/>
      <c r="AE174" s="97"/>
      <c r="AF174" s="97"/>
      <c r="AG174" s="97"/>
      <c r="AH174" s="97"/>
      <c r="AI174" s="97"/>
      <c r="AJ174" s="97"/>
      <c r="AX174" s="107"/>
      <c r="AY174" s="107"/>
      <c r="AZ174" s="107"/>
      <c r="BA174" s="107"/>
      <c r="BB174" s="107"/>
      <c r="BC174" s="107"/>
    </row>
    <row r="175" spans="1:55" x14ac:dyDescent="0.2">
      <c r="A175" s="97"/>
      <c r="B175" s="97"/>
      <c r="C175" s="97"/>
      <c r="D175" s="97"/>
      <c r="E175" s="97"/>
      <c r="F175" s="97"/>
      <c r="G175" s="97"/>
      <c r="H175" s="97"/>
      <c r="I175" s="97"/>
      <c r="J175" s="97"/>
      <c r="K175" s="97"/>
      <c r="L175" s="97"/>
      <c r="M175" s="97"/>
      <c r="N175" s="97"/>
      <c r="O175" s="97"/>
      <c r="P175" s="97"/>
      <c r="Q175" s="97"/>
      <c r="R175" s="12"/>
      <c r="S175" s="12"/>
      <c r="U175" s="97"/>
      <c r="AC175" s="97"/>
      <c r="AD175" s="97"/>
      <c r="AE175" s="97"/>
      <c r="AF175" s="97"/>
      <c r="AG175" s="97"/>
      <c r="AH175" s="97"/>
      <c r="AI175" s="97"/>
      <c r="AJ175" s="97"/>
      <c r="AX175" s="107"/>
      <c r="AY175" s="107"/>
      <c r="AZ175" s="107"/>
      <c r="BA175" s="107"/>
      <c r="BB175" s="107"/>
      <c r="BC175" s="107"/>
    </row>
    <row r="176" spans="1:55" x14ac:dyDescent="0.2">
      <c r="A176" s="97"/>
      <c r="B176" s="97"/>
      <c r="C176" s="97"/>
      <c r="D176" s="97"/>
      <c r="E176" s="97"/>
      <c r="F176" s="97"/>
      <c r="G176" s="97"/>
      <c r="H176" s="97"/>
      <c r="I176" s="97"/>
      <c r="J176" s="97"/>
      <c r="K176" s="97"/>
      <c r="L176" s="97"/>
      <c r="M176" s="97"/>
      <c r="N176" s="97"/>
      <c r="O176" s="97"/>
      <c r="P176" s="97"/>
      <c r="Q176" s="97"/>
      <c r="R176" s="12"/>
      <c r="S176" s="12"/>
      <c r="AD176" s="97"/>
      <c r="AE176" s="97"/>
      <c r="AF176" s="97"/>
      <c r="AG176" s="97"/>
      <c r="AH176" s="97"/>
      <c r="AI176" s="97"/>
      <c r="AJ176" s="97"/>
      <c r="AX176" s="107"/>
      <c r="AY176" s="107"/>
      <c r="AZ176" s="107"/>
      <c r="BA176" s="107"/>
      <c r="BB176" s="107"/>
      <c r="BC176" s="107"/>
    </row>
    <row r="177" spans="1:55" x14ac:dyDescent="0.2">
      <c r="A177" s="97"/>
      <c r="B177" s="97"/>
      <c r="C177" s="97"/>
      <c r="D177" s="97"/>
      <c r="E177" s="97"/>
      <c r="F177" s="97"/>
      <c r="G177" s="97"/>
      <c r="H177" s="97"/>
      <c r="I177" s="97"/>
      <c r="J177" s="97"/>
      <c r="K177" s="97"/>
      <c r="L177" s="97"/>
      <c r="M177" s="97"/>
      <c r="N177" s="97"/>
      <c r="O177" s="97"/>
      <c r="P177" s="97"/>
      <c r="Q177" s="97"/>
      <c r="R177" s="12"/>
      <c r="S177" s="12"/>
      <c r="AD177" s="97"/>
      <c r="AE177" s="97"/>
      <c r="AF177" s="97"/>
      <c r="AG177" s="97"/>
      <c r="AH177" s="97"/>
      <c r="AI177" s="97"/>
      <c r="AJ177" s="97"/>
      <c r="AX177" s="107"/>
      <c r="AY177" s="107"/>
      <c r="AZ177" s="107"/>
      <c r="BA177" s="107"/>
      <c r="BB177" s="107"/>
      <c r="BC177" s="107"/>
    </row>
    <row r="178" spans="1:55" x14ac:dyDescent="0.2">
      <c r="A178" s="97"/>
      <c r="B178" s="97"/>
      <c r="C178" s="97"/>
      <c r="D178" s="97"/>
      <c r="E178" s="97"/>
      <c r="F178" s="97"/>
      <c r="G178" s="97"/>
      <c r="H178" s="97"/>
      <c r="I178" s="97"/>
      <c r="J178" s="97"/>
      <c r="K178" s="97"/>
      <c r="L178" s="97"/>
      <c r="M178" s="97"/>
      <c r="N178" s="97"/>
      <c r="O178" s="97"/>
      <c r="P178" s="97"/>
      <c r="Q178" s="97"/>
      <c r="R178" s="12"/>
      <c r="S178" s="12"/>
      <c r="AD178" s="97"/>
      <c r="AE178" s="97"/>
      <c r="AF178" s="97"/>
      <c r="AG178" s="97"/>
      <c r="AH178" s="97"/>
      <c r="AI178" s="97"/>
      <c r="AJ178" s="97"/>
      <c r="AX178" s="107"/>
      <c r="AY178" s="107"/>
      <c r="AZ178" s="107"/>
      <c r="BA178" s="107"/>
      <c r="BB178" s="107"/>
      <c r="BC178" s="107"/>
    </row>
    <row r="179" spans="1:55" x14ac:dyDescent="0.2">
      <c r="A179" s="97"/>
      <c r="B179" s="97"/>
      <c r="C179" s="97"/>
      <c r="D179" s="97"/>
      <c r="E179" s="97"/>
      <c r="F179" s="97"/>
      <c r="G179" s="97"/>
      <c r="H179" s="97"/>
      <c r="I179" s="97"/>
      <c r="J179" s="97"/>
      <c r="K179" s="97"/>
      <c r="L179" s="97"/>
      <c r="M179" s="97"/>
      <c r="N179" s="97"/>
      <c r="O179" s="97"/>
      <c r="P179" s="97"/>
      <c r="Q179" s="97"/>
      <c r="R179" s="12"/>
      <c r="S179" s="12"/>
      <c r="AD179" s="97"/>
      <c r="AE179" s="97"/>
      <c r="AF179" s="97"/>
      <c r="AG179" s="97"/>
      <c r="AH179" s="97"/>
      <c r="AI179" s="97"/>
      <c r="AJ179" s="97"/>
      <c r="AX179" s="107"/>
      <c r="AY179" s="107"/>
      <c r="AZ179" s="107"/>
      <c r="BA179" s="107"/>
      <c r="BB179" s="107"/>
      <c r="BC179" s="107"/>
    </row>
    <row r="180" spans="1:55" x14ac:dyDescent="0.2">
      <c r="A180" s="97"/>
      <c r="B180" s="97"/>
      <c r="C180" s="97"/>
      <c r="D180" s="97"/>
      <c r="E180" s="97"/>
      <c r="F180" s="97"/>
      <c r="G180" s="97"/>
      <c r="H180" s="97"/>
      <c r="I180" s="97"/>
      <c r="J180" s="97"/>
      <c r="K180" s="97"/>
      <c r="L180" s="97"/>
      <c r="M180" s="97"/>
      <c r="N180" s="97"/>
      <c r="O180" s="97"/>
      <c r="P180" s="97"/>
      <c r="Q180" s="97"/>
      <c r="R180" s="12"/>
      <c r="S180" s="12"/>
      <c r="AD180" s="97"/>
      <c r="AE180" s="97"/>
      <c r="AF180" s="97"/>
      <c r="AG180" s="97"/>
      <c r="AH180" s="97"/>
      <c r="AI180" s="97"/>
      <c r="AJ180" s="97"/>
      <c r="AX180" s="107"/>
      <c r="AY180" s="107"/>
      <c r="AZ180" s="107"/>
      <c r="BA180" s="107"/>
      <c r="BB180" s="107"/>
      <c r="BC180" s="107"/>
    </row>
    <row r="181" spans="1:55" x14ac:dyDescent="0.2">
      <c r="A181" s="97"/>
      <c r="B181" s="97"/>
      <c r="C181" s="97"/>
      <c r="D181" s="97"/>
      <c r="E181" s="97"/>
      <c r="F181" s="97"/>
      <c r="G181" s="97"/>
      <c r="H181" s="97"/>
      <c r="I181" s="97"/>
      <c r="J181" s="97"/>
      <c r="K181" s="97"/>
      <c r="L181" s="97"/>
      <c r="M181" s="97"/>
      <c r="N181" s="97"/>
      <c r="O181" s="97"/>
      <c r="P181" s="97"/>
      <c r="Q181" s="97"/>
      <c r="R181" s="12"/>
      <c r="S181" s="12"/>
      <c r="AD181" s="97"/>
      <c r="AE181" s="97"/>
      <c r="AF181" s="97"/>
      <c r="AG181" s="97"/>
      <c r="AH181" s="97"/>
      <c r="AI181" s="97"/>
      <c r="AJ181" s="97"/>
      <c r="AX181" s="107"/>
      <c r="AY181" s="107"/>
      <c r="AZ181" s="107"/>
      <c r="BA181" s="107"/>
      <c r="BB181" s="107"/>
      <c r="BC181" s="107"/>
    </row>
    <row r="182" spans="1:55" x14ac:dyDescent="0.2">
      <c r="A182" s="97"/>
      <c r="B182" s="97"/>
      <c r="C182" s="97"/>
      <c r="D182" s="97"/>
      <c r="E182" s="97"/>
      <c r="F182" s="97"/>
      <c r="G182" s="97"/>
      <c r="H182" s="97"/>
      <c r="I182" s="97"/>
      <c r="J182" s="97"/>
      <c r="K182" s="97"/>
      <c r="L182" s="97"/>
      <c r="M182" s="97"/>
      <c r="N182" s="97"/>
      <c r="O182" s="97"/>
      <c r="P182" s="97"/>
      <c r="Q182" s="97"/>
      <c r="R182" s="12"/>
      <c r="S182" s="12"/>
      <c r="AD182" s="97"/>
      <c r="AE182" s="97"/>
      <c r="AF182" s="97"/>
      <c r="AG182" s="97"/>
      <c r="AH182" s="97"/>
      <c r="AI182" s="97"/>
      <c r="AJ182" s="97"/>
      <c r="AX182" s="107"/>
      <c r="AY182" s="107"/>
      <c r="AZ182" s="107"/>
      <c r="BA182" s="107"/>
      <c r="BB182" s="107"/>
      <c r="BC182" s="107"/>
    </row>
    <row r="183" spans="1:55" x14ac:dyDescent="0.2">
      <c r="A183" s="97"/>
      <c r="B183" s="97"/>
      <c r="C183" s="97"/>
      <c r="D183" s="97"/>
      <c r="E183" s="97"/>
      <c r="F183" s="97"/>
      <c r="G183" s="97"/>
      <c r="H183" s="97"/>
      <c r="I183" s="97"/>
      <c r="J183" s="97"/>
      <c r="K183" s="97"/>
      <c r="L183" s="97"/>
      <c r="M183" s="97"/>
      <c r="N183" s="97"/>
      <c r="O183" s="97"/>
      <c r="P183" s="97"/>
      <c r="Q183" s="97"/>
      <c r="R183" s="12"/>
      <c r="S183" s="12"/>
      <c r="AD183" s="97"/>
      <c r="AE183" s="97"/>
      <c r="AF183" s="97"/>
      <c r="AG183" s="97"/>
      <c r="AH183" s="97"/>
      <c r="AI183" s="97"/>
      <c r="AJ183" s="97"/>
      <c r="AX183" s="107"/>
      <c r="AY183" s="107"/>
      <c r="AZ183" s="107"/>
      <c r="BA183" s="107"/>
      <c r="BB183" s="107"/>
      <c r="BC183" s="107"/>
    </row>
    <row r="184" spans="1:55" x14ac:dyDescent="0.2">
      <c r="A184" s="97"/>
      <c r="B184" s="97"/>
      <c r="C184" s="97"/>
      <c r="D184" s="97"/>
      <c r="E184" s="97"/>
      <c r="F184" s="97"/>
      <c r="G184" s="97"/>
      <c r="H184" s="97"/>
      <c r="I184" s="97"/>
      <c r="J184" s="97"/>
      <c r="K184" s="97"/>
      <c r="L184" s="97"/>
      <c r="M184" s="97"/>
      <c r="N184" s="97"/>
      <c r="O184" s="97"/>
      <c r="P184" s="97"/>
      <c r="Q184" s="97"/>
      <c r="R184" s="12"/>
      <c r="S184" s="12"/>
      <c r="AD184" s="97"/>
      <c r="AE184" s="97"/>
      <c r="AF184" s="97"/>
      <c r="AG184" s="97"/>
      <c r="AH184" s="97"/>
      <c r="AI184" s="97"/>
      <c r="AJ184" s="97"/>
      <c r="AX184" s="107"/>
      <c r="AY184" s="107"/>
      <c r="AZ184" s="107"/>
      <c r="BA184" s="107"/>
      <c r="BB184" s="107"/>
      <c r="BC184" s="107"/>
    </row>
    <row r="185" spans="1:55" x14ac:dyDescent="0.2">
      <c r="A185" s="97"/>
      <c r="B185" s="97"/>
      <c r="C185" s="97"/>
      <c r="D185" s="97"/>
      <c r="E185" s="97"/>
      <c r="F185" s="97"/>
      <c r="G185" s="97"/>
      <c r="H185" s="97"/>
      <c r="I185" s="97"/>
      <c r="J185" s="97"/>
      <c r="K185" s="97"/>
      <c r="L185" s="97"/>
      <c r="M185" s="97"/>
      <c r="N185" s="97"/>
      <c r="O185" s="97"/>
      <c r="P185" s="97"/>
      <c r="Q185" s="97"/>
      <c r="R185" s="12"/>
      <c r="S185" s="12"/>
      <c r="AD185" s="97"/>
      <c r="AE185" s="97"/>
      <c r="AF185" s="97"/>
      <c r="AG185" s="97"/>
      <c r="AH185" s="97"/>
      <c r="AI185" s="97"/>
      <c r="AJ185" s="97"/>
      <c r="AX185" s="107"/>
      <c r="AY185" s="107"/>
      <c r="AZ185" s="107"/>
      <c r="BA185" s="107"/>
      <c r="BB185" s="107"/>
      <c r="BC185" s="107"/>
    </row>
    <row r="186" spans="1:55" x14ac:dyDescent="0.2">
      <c r="A186" s="97"/>
      <c r="B186" s="97"/>
      <c r="C186" s="97"/>
      <c r="D186" s="97"/>
      <c r="E186" s="97"/>
      <c r="F186" s="97"/>
      <c r="G186" s="97"/>
      <c r="H186" s="97"/>
      <c r="I186" s="97"/>
      <c r="J186" s="97"/>
      <c r="K186" s="97"/>
      <c r="L186" s="97"/>
      <c r="M186" s="97"/>
      <c r="N186" s="97"/>
      <c r="O186" s="97"/>
      <c r="P186" s="97"/>
      <c r="Q186" s="97"/>
      <c r="R186" s="12"/>
      <c r="S186" s="12"/>
      <c r="AD186" s="97"/>
      <c r="AE186" s="97"/>
      <c r="AF186" s="97"/>
      <c r="AG186" s="97"/>
      <c r="AH186" s="97"/>
      <c r="AI186" s="97"/>
      <c r="AJ186" s="97"/>
      <c r="AX186" s="107"/>
      <c r="AY186" s="107"/>
      <c r="AZ186" s="107"/>
      <c r="BA186" s="107"/>
      <c r="BB186" s="107"/>
      <c r="BC186" s="107"/>
    </row>
    <row r="187" spans="1:55" x14ac:dyDescent="0.2">
      <c r="A187" s="97"/>
      <c r="B187" s="97"/>
      <c r="C187" s="97"/>
      <c r="D187" s="97"/>
      <c r="E187" s="97"/>
      <c r="F187" s="97"/>
      <c r="G187" s="97"/>
      <c r="H187" s="97"/>
      <c r="I187" s="97"/>
      <c r="J187" s="97"/>
      <c r="K187" s="97"/>
      <c r="L187" s="97"/>
      <c r="M187" s="97"/>
      <c r="N187" s="97"/>
      <c r="O187" s="97"/>
      <c r="P187" s="97"/>
      <c r="Q187" s="97"/>
      <c r="R187" s="12"/>
      <c r="S187" s="12"/>
      <c r="AD187" s="97"/>
      <c r="AE187" s="97"/>
      <c r="AF187" s="97"/>
      <c r="AG187" s="97"/>
      <c r="AH187" s="97"/>
      <c r="AI187" s="97"/>
      <c r="AJ187" s="97"/>
      <c r="AX187" s="107"/>
      <c r="AY187" s="107"/>
      <c r="AZ187" s="107"/>
      <c r="BA187" s="107"/>
      <c r="BB187" s="107"/>
      <c r="BC187" s="107"/>
    </row>
  </sheetData>
  <mergeCells count="24">
    <mergeCell ref="A1:E1"/>
    <mergeCell ref="A2:E2"/>
    <mergeCell ref="F2:G2"/>
    <mergeCell ref="R2:S2"/>
    <mergeCell ref="G3:I3"/>
    <mergeCell ref="M4:N4"/>
    <mergeCell ref="O4:P4"/>
    <mergeCell ref="A5:C5"/>
    <mergeCell ref="E5:F5"/>
    <mergeCell ref="G5:H5"/>
    <mergeCell ref="I5:J5"/>
    <mergeCell ref="K5:L5"/>
    <mergeCell ref="M5:N5"/>
    <mergeCell ref="O5:P5"/>
    <mergeCell ref="A4:C4"/>
    <mergeCell ref="E4:F4"/>
    <mergeCell ref="G4:H4"/>
    <mergeCell ref="I4:J4"/>
    <mergeCell ref="K4:L4"/>
    <mergeCell ref="Q5:Q6"/>
    <mergeCell ref="R5:S5"/>
    <mergeCell ref="E6:P6"/>
    <mergeCell ref="R6:S8"/>
    <mergeCell ref="R36:S37"/>
  </mergeCells>
  <conditionalFormatting sqref="E8:E108 G33:G108 I33:I108 K33:K108 M33:M108 O33:O108">
    <cfRule type="expression" dxfId="31" priority="14">
      <formula>$E$8="Antal"</formula>
    </cfRule>
  </conditionalFormatting>
  <conditionalFormatting sqref="G8">
    <cfRule type="expression" dxfId="30" priority="13">
      <formula>$E$8="Antal"</formula>
    </cfRule>
  </conditionalFormatting>
  <conditionalFormatting sqref="I8">
    <cfRule type="expression" dxfId="29" priority="12">
      <formula>$E$8="Antal"</formula>
    </cfRule>
  </conditionalFormatting>
  <conditionalFormatting sqref="K8">
    <cfRule type="expression" dxfId="28" priority="11">
      <formula>$E$8="Antal"</formula>
    </cfRule>
  </conditionalFormatting>
  <conditionalFormatting sqref="M8">
    <cfRule type="expression" dxfId="27" priority="10">
      <formula>$E$8="Antal"</formula>
    </cfRule>
  </conditionalFormatting>
  <conditionalFormatting sqref="O8">
    <cfRule type="expression" dxfId="26" priority="9">
      <formula>$E$8="Antal"</formula>
    </cfRule>
  </conditionalFormatting>
  <conditionalFormatting sqref="AX9:AX28">
    <cfRule type="containsErrors" dxfId="25" priority="7">
      <formula>ISERROR(AX9)</formula>
    </cfRule>
  </conditionalFormatting>
  <conditionalFormatting sqref="AX8:AX28">
    <cfRule type="expression" dxfId="24" priority="6">
      <formula>IF(AX$8=0,1,0)</formula>
    </cfRule>
  </conditionalFormatting>
  <conditionalFormatting sqref="AY9:BC28">
    <cfRule type="containsErrors" dxfId="23" priority="5">
      <formula>ISERROR(AY9)</formula>
    </cfRule>
  </conditionalFormatting>
  <conditionalFormatting sqref="AY8:BC28">
    <cfRule type="expression" dxfId="22" priority="4">
      <formula>IF(AY$8=0,1,0)</formula>
    </cfRule>
  </conditionalFormatting>
  <conditionalFormatting sqref="G9:G32 I9:I32 K9:K32 M9:M32 O9:O32">
    <cfRule type="expression" dxfId="5" priority="2">
      <formula>$E$7="Antal"</formula>
    </cfRule>
  </conditionalFormatting>
  <dataValidations count="3">
    <dataValidation type="list" allowBlank="1" showInputMessage="1" showErrorMessage="1" sqref="R5:S5" xr:uid="{9B0AA5C9-9603-4A9B-926E-4D9005FDB110}">
      <formula1>$R$9:$R$10</formula1>
    </dataValidation>
    <dataValidation type="list" allowBlank="1" showInputMessage="1" showErrorMessage="1" sqref="E5:P5" xr:uid="{B0D9D237-EC69-45AD-BD48-2AA093ED5C52}">
      <formula1>$T$8:$T$92</formula1>
    </dataValidation>
    <dataValidation type="list" allowBlank="1" showInputMessage="1" showErrorMessage="1" sqref="WUE982954:WUK982954 HS65450:HY65450 RO65450:RU65450 ABK65450:ABQ65450 ALG65450:ALM65450 AVC65450:AVI65450 BEY65450:BFE65450 BOU65450:BPA65450 BYQ65450:BYW65450 CIM65450:CIS65450 CSI65450:CSO65450 DCE65450:DCK65450 DMA65450:DMG65450 DVW65450:DWC65450 EFS65450:EFY65450 EPO65450:EPU65450 EZK65450:EZQ65450 FJG65450:FJM65450 FTC65450:FTI65450 GCY65450:GDE65450 GMU65450:GNA65450 GWQ65450:GWW65450 HGM65450:HGS65450 HQI65450:HQO65450 IAE65450:IAK65450 IKA65450:IKG65450 ITW65450:IUC65450 JDS65450:JDY65450 JNO65450:JNU65450 JXK65450:JXQ65450 KHG65450:KHM65450 KRC65450:KRI65450 LAY65450:LBE65450 LKU65450:LLA65450 LUQ65450:LUW65450 MEM65450:MES65450 MOI65450:MOO65450 MYE65450:MYK65450 NIA65450:NIG65450 NRW65450:NSC65450 OBS65450:OBY65450 OLO65450:OLU65450 OVK65450:OVQ65450 PFG65450:PFM65450 PPC65450:PPI65450 PYY65450:PZE65450 QIU65450:QJA65450 QSQ65450:QSW65450 RCM65450:RCS65450 RMI65450:RMO65450 RWE65450:RWK65450 SGA65450:SGG65450 SPW65450:SQC65450 SZS65450:SZY65450 TJO65450:TJU65450 TTK65450:TTQ65450 UDG65450:UDM65450 UNC65450:UNI65450 UWY65450:UXE65450 VGU65450:VHA65450 VQQ65450:VQW65450 WAM65450:WAS65450 WKI65450:WKO65450 WUE65450:WUK65450 HS130986:HY130986 RO130986:RU130986 ABK130986:ABQ130986 ALG130986:ALM130986 AVC130986:AVI130986 BEY130986:BFE130986 BOU130986:BPA130986 BYQ130986:BYW130986 CIM130986:CIS130986 CSI130986:CSO130986 DCE130986:DCK130986 DMA130986:DMG130986 DVW130986:DWC130986 EFS130986:EFY130986 EPO130986:EPU130986 EZK130986:EZQ130986 FJG130986:FJM130986 FTC130986:FTI130986 GCY130986:GDE130986 GMU130986:GNA130986 GWQ130986:GWW130986 HGM130986:HGS130986 HQI130986:HQO130986 IAE130986:IAK130986 IKA130986:IKG130986 ITW130986:IUC130986 JDS130986:JDY130986 JNO130986:JNU130986 JXK130986:JXQ130986 KHG130986:KHM130986 KRC130986:KRI130986 LAY130986:LBE130986 LKU130986:LLA130986 LUQ130986:LUW130986 MEM130986:MES130986 MOI130986:MOO130986 MYE130986:MYK130986 NIA130986:NIG130986 NRW130986:NSC130986 OBS130986:OBY130986 OLO130986:OLU130986 OVK130986:OVQ130986 PFG130986:PFM130986 PPC130986:PPI130986 PYY130986:PZE130986 QIU130986:QJA130986 QSQ130986:QSW130986 RCM130986:RCS130986 RMI130986:RMO130986 RWE130986:RWK130986 SGA130986:SGG130986 SPW130986:SQC130986 SZS130986:SZY130986 TJO130986:TJU130986 TTK130986:TTQ130986 UDG130986:UDM130986 UNC130986:UNI130986 UWY130986:UXE130986 VGU130986:VHA130986 VQQ130986:VQW130986 WAM130986:WAS130986 WKI130986:WKO130986 WUE130986:WUK130986 HS196522:HY196522 RO196522:RU196522 ABK196522:ABQ196522 ALG196522:ALM196522 AVC196522:AVI196522 BEY196522:BFE196522 BOU196522:BPA196522 BYQ196522:BYW196522 CIM196522:CIS196522 CSI196522:CSO196522 DCE196522:DCK196522 DMA196522:DMG196522 DVW196522:DWC196522 EFS196522:EFY196522 EPO196522:EPU196522 EZK196522:EZQ196522 FJG196522:FJM196522 FTC196522:FTI196522 GCY196522:GDE196522 GMU196522:GNA196522 GWQ196522:GWW196522 HGM196522:HGS196522 HQI196522:HQO196522 IAE196522:IAK196522 IKA196522:IKG196522 ITW196522:IUC196522 JDS196522:JDY196522 JNO196522:JNU196522 JXK196522:JXQ196522 KHG196522:KHM196522 KRC196522:KRI196522 LAY196522:LBE196522 LKU196522:LLA196522 LUQ196522:LUW196522 MEM196522:MES196522 MOI196522:MOO196522 MYE196522:MYK196522 NIA196522:NIG196522 NRW196522:NSC196522 OBS196522:OBY196522 OLO196522:OLU196522 OVK196522:OVQ196522 PFG196522:PFM196522 PPC196522:PPI196522 PYY196522:PZE196522 QIU196522:QJA196522 QSQ196522:QSW196522 RCM196522:RCS196522 RMI196522:RMO196522 RWE196522:RWK196522 SGA196522:SGG196522 SPW196522:SQC196522 SZS196522:SZY196522 TJO196522:TJU196522 TTK196522:TTQ196522 UDG196522:UDM196522 UNC196522:UNI196522 UWY196522:UXE196522 VGU196522:VHA196522 VQQ196522:VQW196522 WAM196522:WAS196522 WKI196522:WKO196522 WUE196522:WUK196522 HS262058:HY262058 RO262058:RU262058 ABK262058:ABQ262058 ALG262058:ALM262058 AVC262058:AVI262058 BEY262058:BFE262058 BOU262058:BPA262058 BYQ262058:BYW262058 CIM262058:CIS262058 CSI262058:CSO262058 DCE262058:DCK262058 DMA262058:DMG262058 DVW262058:DWC262058 EFS262058:EFY262058 EPO262058:EPU262058 EZK262058:EZQ262058 FJG262058:FJM262058 FTC262058:FTI262058 GCY262058:GDE262058 GMU262058:GNA262058 GWQ262058:GWW262058 HGM262058:HGS262058 HQI262058:HQO262058 IAE262058:IAK262058 IKA262058:IKG262058 ITW262058:IUC262058 JDS262058:JDY262058 JNO262058:JNU262058 JXK262058:JXQ262058 KHG262058:KHM262058 KRC262058:KRI262058 LAY262058:LBE262058 LKU262058:LLA262058 LUQ262058:LUW262058 MEM262058:MES262058 MOI262058:MOO262058 MYE262058:MYK262058 NIA262058:NIG262058 NRW262058:NSC262058 OBS262058:OBY262058 OLO262058:OLU262058 OVK262058:OVQ262058 PFG262058:PFM262058 PPC262058:PPI262058 PYY262058:PZE262058 QIU262058:QJA262058 QSQ262058:QSW262058 RCM262058:RCS262058 RMI262058:RMO262058 RWE262058:RWK262058 SGA262058:SGG262058 SPW262058:SQC262058 SZS262058:SZY262058 TJO262058:TJU262058 TTK262058:TTQ262058 UDG262058:UDM262058 UNC262058:UNI262058 UWY262058:UXE262058 VGU262058:VHA262058 VQQ262058:VQW262058 WAM262058:WAS262058 WKI262058:WKO262058 WUE262058:WUK262058 HS327594:HY327594 RO327594:RU327594 ABK327594:ABQ327594 ALG327594:ALM327594 AVC327594:AVI327594 BEY327594:BFE327594 BOU327594:BPA327594 BYQ327594:BYW327594 CIM327594:CIS327594 CSI327594:CSO327594 DCE327594:DCK327594 DMA327594:DMG327594 DVW327594:DWC327594 EFS327594:EFY327594 EPO327594:EPU327594 EZK327594:EZQ327594 FJG327594:FJM327594 FTC327594:FTI327594 GCY327594:GDE327594 GMU327594:GNA327594 GWQ327594:GWW327594 HGM327594:HGS327594 HQI327594:HQO327594 IAE327594:IAK327594 IKA327594:IKG327594 ITW327594:IUC327594 JDS327594:JDY327594 JNO327594:JNU327594 JXK327594:JXQ327594 KHG327594:KHM327594 KRC327594:KRI327594 LAY327594:LBE327594 LKU327594:LLA327594 LUQ327594:LUW327594 MEM327594:MES327594 MOI327594:MOO327594 MYE327594:MYK327594 NIA327594:NIG327594 NRW327594:NSC327594 OBS327594:OBY327594 OLO327594:OLU327594 OVK327594:OVQ327594 PFG327594:PFM327594 PPC327594:PPI327594 PYY327594:PZE327594 QIU327594:QJA327594 QSQ327594:QSW327594 RCM327594:RCS327594 RMI327594:RMO327594 RWE327594:RWK327594 SGA327594:SGG327594 SPW327594:SQC327594 SZS327594:SZY327594 TJO327594:TJU327594 TTK327594:TTQ327594 UDG327594:UDM327594 UNC327594:UNI327594 UWY327594:UXE327594 VGU327594:VHA327594 VQQ327594:VQW327594 WAM327594:WAS327594 WKI327594:WKO327594 WUE327594:WUK327594 HS393130:HY393130 RO393130:RU393130 ABK393130:ABQ393130 ALG393130:ALM393130 AVC393130:AVI393130 BEY393130:BFE393130 BOU393130:BPA393130 BYQ393130:BYW393130 CIM393130:CIS393130 CSI393130:CSO393130 DCE393130:DCK393130 DMA393130:DMG393130 DVW393130:DWC393130 EFS393130:EFY393130 EPO393130:EPU393130 EZK393130:EZQ393130 FJG393130:FJM393130 FTC393130:FTI393130 GCY393130:GDE393130 GMU393130:GNA393130 GWQ393130:GWW393130 HGM393130:HGS393130 HQI393130:HQO393130 IAE393130:IAK393130 IKA393130:IKG393130 ITW393130:IUC393130 JDS393130:JDY393130 JNO393130:JNU393130 JXK393130:JXQ393130 KHG393130:KHM393130 KRC393130:KRI393130 LAY393130:LBE393130 LKU393130:LLA393130 LUQ393130:LUW393130 MEM393130:MES393130 MOI393130:MOO393130 MYE393130:MYK393130 NIA393130:NIG393130 NRW393130:NSC393130 OBS393130:OBY393130 OLO393130:OLU393130 OVK393130:OVQ393130 PFG393130:PFM393130 PPC393130:PPI393130 PYY393130:PZE393130 QIU393130:QJA393130 QSQ393130:QSW393130 RCM393130:RCS393130 RMI393130:RMO393130 RWE393130:RWK393130 SGA393130:SGG393130 SPW393130:SQC393130 SZS393130:SZY393130 TJO393130:TJU393130 TTK393130:TTQ393130 UDG393130:UDM393130 UNC393130:UNI393130 UWY393130:UXE393130 VGU393130:VHA393130 VQQ393130:VQW393130 WAM393130:WAS393130 WKI393130:WKO393130 WUE393130:WUK393130 HS458666:HY458666 RO458666:RU458666 ABK458666:ABQ458666 ALG458666:ALM458666 AVC458666:AVI458666 BEY458666:BFE458666 BOU458666:BPA458666 BYQ458666:BYW458666 CIM458666:CIS458666 CSI458666:CSO458666 DCE458666:DCK458666 DMA458666:DMG458666 DVW458666:DWC458666 EFS458666:EFY458666 EPO458666:EPU458666 EZK458666:EZQ458666 FJG458666:FJM458666 FTC458666:FTI458666 GCY458666:GDE458666 GMU458666:GNA458666 GWQ458666:GWW458666 HGM458666:HGS458666 HQI458666:HQO458666 IAE458666:IAK458666 IKA458666:IKG458666 ITW458666:IUC458666 JDS458666:JDY458666 JNO458666:JNU458666 JXK458666:JXQ458666 KHG458666:KHM458666 KRC458666:KRI458666 LAY458666:LBE458666 LKU458666:LLA458666 LUQ458666:LUW458666 MEM458666:MES458666 MOI458666:MOO458666 MYE458666:MYK458666 NIA458666:NIG458666 NRW458666:NSC458666 OBS458666:OBY458666 OLO458666:OLU458666 OVK458666:OVQ458666 PFG458666:PFM458666 PPC458666:PPI458666 PYY458666:PZE458666 QIU458666:QJA458666 QSQ458666:QSW458666 RCM458666:RCS458666 RMI458666:RMO458666 RWE458666:RWK458666 SGA458666:SGG458666 SPW458666:SQC458666 SZS458666:SZY458666 TJO458666:TJU458666 TTK458666:TTQ458666 UDG458666:UDM458666 UNC458666:UNI458666 UWY458666:UXE458666 VGU458666:VHA458666 VQQ458666:VQW458666 WAM458666:WAS458666 WKI458666:WKO458666 WUE458666:WUK458666 HS524202:HY524202 RO524202:RU524202 ABK524202:ABQ524202 ALG524202:ALM524202 AVC524202:AVI524202 BEY524202:BFE524202 BOU524202:BPA524202 BYQ524202:BYW524202 CIM524202:CIS524202 CSI524202:CSO524202 DCE524202:DCK524202 DMA524202:DMG524202 DVW524202:DWC524202 EFS524202:EFY524202 EPO524202:EPU524202 EZK524202:EZQ524202 FJG524202:FJM524202 FTC524202:FTI524202 GCY524202:GDE524202 GMU524202:GNA524202 GWQ524202:GWW524202 HGM524202:HGS524202 HQI524202:HQO524202 IAE524202:IAK524202 IKA524202:IKG524202 ITW524202:IUC524202 JDS524202:JDY524202 JNO524202:JNU524202 JXK524202:JXQ524202 KHG524202:KHM524202 KRC524202:KRI524202 LAY524202:LBE524202 LKU524202:LLA524202 LUQ524202:LUW524202 MEM524202:MES524202 MOI524202:MOO524202 MYE524202:MYK524202 NIA524202:NIG524202 NRW524202:NSC524202 OBS524202:OBY524202 OLO524202:OLU524202 OVK524202:OVQ524202 PFG524202:PFM524202 PPC524202:PPI524202 PYY524202:PZE524202 QIU524202:QJA524202 QSQ524202:QSW524202 RCM524202:RCS524202 RMI524202:RMO524202 RWE524202:RWK524202 SGA524202:SGG524202 SPW524202:SQC524202 SZS524202:SZY524202 TJO524202:TJU524202 TTK524202:TTQ524202 UDG524202:UDM524202 UNC524202:UNI524202 UWY524202:UXE524202 VGU524202:VHA524202 VQQ524202:VQW524202 WAM524202:WAS524202 WKI524202:WKO524202 WUE524202:WUK524202 HS589738:HY589738 RO589738:RU589738 ABK589738:ABQ589738 ALG589738:ALM589738 AVC589738:AVI589738 BEY589738:BFE589738 BOU589738:BPA589738 BYQ589738:BYW589738 CIM589738:CIS589738 CSI589738:CSO589738 DCE589738:DCK589738 DMA589738:DMG589738 DVW589738:DWC589738 EFS589738:EFY589738 EPO589738:EPU589738 EZK589738:EZQ589738 FJG589738:FJM589738 FTC589738:FTI589738 GCY589738:GDE589738 GMU589738:GNA589738 GWQ589738:GWW589738 HGM589738:HGS589738 HQI589738:HQO589738 IAE589738:IAK589738 IKA589738:IKG589738 ITW589738:IUC589738 JDS589738:JDY589738 JNO589738:JNU589738 JXK589738:JXQ589738 KHG589738:KHM589738 KRC589738:KRI589738 LAY589738:LBE589738 LKU589738:LLA589738 LUQ589738:LUW589738 MEM589738:MES589738 MOI589738:MOO589738 MYE589738:MYK589738 NIA589738:NIG589738 NRW589738:NSC589738 OBS589738:OBY589738 OLO589738:OLU589738 OVK589738:OVQ589738 PFG589738:PFM589738 PPC589738:PPI589738 PYY589738:PZE589738 QIU589738:QJA589738 QSQ589738:QSW589738 RCM589738:RCS589738 RMI589738:RMO589738 RWE589738:RWK589738 SGA589738:SGG589738 SPW589738:SQC589738 SZS589738:SZY589738 TJO589738:TJU589738 TTK589738:TTQ589738 UDG589738:UDM589738 UNC589738:UNI589738 UWY589738:UXE589738 VGU589738:VHA589738 VQQ589738:VQW589738 WAM589738:WAS589738 WKI589738:WKO589738 WUE589738:WUK589738 HS655274:HY655274 RO655274:RU655274 ABK655274:ABQ655274 ALG655274:ALM655274 AVC655274:AVI655274 BEY655274:BFE655274 BOU655274:BPA655274 BYQ655274:BYW655274 CIM655274:CIS655274 CSI655274:CSO655274 DCE655274:DCK655274 DMA655274:DMG655274 DVW655274:DWC655274 EFS655274:EFY655274 EPO655274:EPU655274 EZK655274:EZQ655274 FJG655274:FJM655274 FTC655274:FTI655274 GCY655274:GDE655274 GMU655274:GNA655274 GWQ655274:GWW655274 HGM655274:HGS655274 HQI655274:HQO655274 IAE655274:IAK655274 IKA655274:IKG655274 ITW655274:IUC655274 JDS655274:JDY655274 JNO655274:JNU655274 JXK655274:JXQ655274 KHG655274:KHM655274 KRC655274:KRI655274 LAY655274:LBE655274 LKU655274:LLA655274 LUQ655274:LUW655274 MEM655274:MES655274 MOI655274:MOO655274 MYE655274:MYK655274 NIA655274:NIG655274 NRW655274:NSC655274 OBS655274:OBY655274 OLO655274:OLU655274 OVK655274:OVQ655274 PFG655274:PFM655274 PPC655274:PPI655274 PYY655274:PZE655274 QIU655274:QJA655274 QSQ655274:QSW655274 RCM655274:RCS655274 RMI655274:RMO655274 RWE655274:RWK655274 SGA655274:SGG655274 SPW655274:SQC655274 SZS655274:SZY655274 TJO655274:TJU655274 TTK655274:TTQ655274 UDG655274:UDM655274 UNC655274:UNI655274 UWY655274:UXE655274 VGU655274:VHA655274 VQQ655274:VQW655274 WAM655274:WAS655274 WKI655274:WKO655274 WUE655274:WUK655274 HS720810:HY720810 RO720810:RU720810 ABK720810:ABQ720810 ALG720810:ALM720810 AVC720810:AVI720810 BEY720810:BFE720810 BOU720810:BPA720810 BYQ720810:BYW720810 CIM720810:CIS720810 CSI720810:CSO720810 DCE720810:DCK720810 DMA720810:DMG720810 DVW720810:DWC720810 EFS720810:EFY720810 EPO720810:EPU720810 EZK720810:EZQ720810 FJG720810:FJM720810 FTC720810:FTI720810 GCY720810:GDE720810 GMU720810:GNA720810 GWQ720810:GWW720810 HGM720810:HGS720810 HQI720810:HQO720810 IAE720810:IAK720810 IKA720810:IKG720810 ITW720810:IUC720810 JDS720810:JDY720810 JNO720810:JNU720810 JXK720810:JXQ720810 KHG720810:KHM720810 KRC720810:KRI720810 LAY720810:LBE720810 LKU720810:LLA720810 LUQ720810:LUW720810 MEM720810:MES720810 MOI720810:MOO720810 MYE720810:MYK720810 NIA720810:NIG720810 NRW720810:NSC720810 OBS720810:OBY720810 OLO720810:OLU720810 OVK720810:OVQ720810 PFG720810:PFM720810 PPC720810:PPI720810 PYY720810:PZE720810 QIU720810:QJA720810 QSQ720810:QSW720810 RCM720810:RCS720810 RMI720810:RMO720810 RWE720810:RWK720810 SGA720810:SGG720810 SPW720810:SQC720810 SZS720810:SZY720810 TJO720810:TJU720810 TTK720810:TTQ720810 UDG720810:UDM720810 UNC720810:UNI720810 UWY720810:UXE720810 VGU720810:VHA720810 VQQ720810:VQW720810 WAM720810:WAS720810 WKI720810:WKO720810 WUE720810:WUK720810 HS786346:HY786346 RO786346:RU786346 ABK786346:ABQ786346 ALG786346:ALM786346 AVC786346:AVI786346 BEY786346:BFE786346 BOU786346:BPA786346 BYQ786346:BYW786346 CIM786346:CIS786346 CSI786346:CSO786346 DCE786346:DCK786346 DMA786346:DMG786346 DVW786346:DWC786346 EFS786346:EFY786346 EPO786346:EPU786346 EZK786346:EZQ786346 FJG786346:FJM786346 FTC786346:FTI786346 GCY786346:GDE786346 GMU786346:GNA786346 GWQ786346:GWW786346 HGM786346:HGS786346 HQI786346:HQO786346 IAE786346:IAK786346 IKA786346:IKG786346 ITW786346:IUC786346 JDS786346:JDY786346 JNO786346:JNU786346 JXK786346:JXQ786346 KHG786346:KHM786346 KRC786346:KRI786346 LAY786346:LBE786346 LKU786346:LLA786346 LUQ786346:LUW786346 MEM786346:MES786346 MOI786346:MOO786346 MYE786346:MYK786346 NIA786346:NIG786346 NRW786346:NSC786346 OBS786346:OBY786346 OLO786346:OLU786346 OVK786346:OVQ786346 PFG786346:PFM786346 PPC786346:PPI786346 PYY786346:PZE786346 QIU786346:QJA786346 QSQ786346:QSW786346 RCM786346:RCS786346 RMI786346:RMO786346 RWE786346:RWK786346 SGA786346:SGG786346 SPW786346:SQC786346 SZS786346:SZY786346 TJO786346:TJU786346 TTK786346:TTQ786346 UDG786346:UDM786346 UNC786346:UNI786346 UWY786346:UXE786346 VGU786346:VHA786346 VQQ786346:VQW786346 WAM786346:WAS786346 WKI786346:WKO786346 WUE786346:WUK786346 HS851882:HY851882 RO851882:RU851882 ABK851882:ABQ851882 ALG851882:ALM851882 AVC851882:AVI851882 BEY851882:BFE851882 BOU851882:BPA851882 BYQ851882:BYW851882 CIM851882:CIS851882 CSI851882:CSO851882 DCE851882:DCK851882 DMA851882:DMG851882 DVW851882:DWC851882 EFS851882:EFY851882 EPO851882:EPU851882 EZK851882:EZQ851882 FJG851882:FJM851882 FTC851882:FTI851882 GCY851882:GDE851882 GMU851882:GNA851882 GWQ851882:GWW851882 HGM851882:HGS851882 HQI851882:HQO851882 IAE851882:IAK851882 IKA851882:IKG851882 ITW851882:IUC851882 JDS851882:JDY851882 JNO851882:JNU851882 JXK851882:JXQ851882 KHG851882:KHM851882 KRC851882:KRI851882 LAY851882:LBE851882 LKU851882:LLA851882 LUQ851882:LUW851882 MEM851882:MES851882 MOI851882:MOO851882 MYE851882:MYK851882 NIA851882:NIG851882 NRW851882:NSC851882 OBS851882:OBY851882 OLO851882:OLU851882 OVK851882:OVQ851882 PFG851882:PFM851882 PPC851882:PPI851882 PYY851882:PZE851882 QIU851882:QJA851882 QSQ851882:QSW851882 RCM851882:RCS851882 RMI851882:RMO851882 RWE851882:RWK851882 SGA851882:SGG851882 SPW851882:SQC851882 SZS851882:SZY851882 TJO851882:TJU851882 TTK851882:TTQ851882 UDG851882:UDM851882 UNC851882:UNI851882 UWY851882:UXE851882 VGU851882:VHA851882 VQQ851882:VQW851882 WAM851882:WAS851882 WKI851882:WKO851882 WUE851882:WUK851882 HS917418:HY917418 RO917418:RU917418 ABK917418:ABQ917418 ALG917418:ALM917418 AVC917418:AVI917418 BEY917418:BFE917418 BOU917418:BPA917418 BYQ917418:BYW917418 CIM917418:CIS917418 CSI917418:CSO917418 DCE917418:DCK917418 DMA917418:DMG917418 DVW917418:DWC917418 EFS917418:EFY917418 EPO917418:EPU917418 EZK917418:EZQ917418 FJG917418:FJM917418 FTC917418:FTI917418 GCY917418:GDE917418 GMU917418:GNA917418 GWQ917418:GWW917418 HGM917418:HGS917418 HQI917418:HQO917418 IAE917418:IAK917418 IKA917418:IKG917418 ITW917418:IUC917418 JDS917418:JDY917418 JNO917418:JNU917418 JXK917418:JXQ917418 KHG917418:KHM917418 KRC917418:KRI917418 LAY917418:LBE917418 LKU917418:LLA917418 LUQ917418:LUW917418 MEM917418:MES917418 MOI917418:MOO917418 MYE917418:MYK917418 NIA917418:NIG917418 NRW917418:NSC917418 OBS917418:OBY917418 OLO917418:OLU917418 OVK917418:OVQ917418 PFG917418:PFM917418 PPC917418:PPI917418 PYY917418:PZE917418 QIU917418:QJA917418 QSQ917418:QSW917418 RCM917418:RCS917418 RMI917418:RMO917418 RWE917418:RWK917418 SGA917418:SGG917418 SPW917418:SQC917418 SZS917418:SZY917418 TJO917418:TJU917418 TTK917418:TTQ917418 UDG917418:UDM917418 UNC917418:UNI917418 UWY917418:UXE917418 VGU917418:VHA917418 VQQ917418:VQW917418 WAM917418:WAS917418 WKI917418:WKO917418 WUE917418:WUK917418 HS982954:HY982954 RO982954:RU982954 ABK982954:ABQ982954 ALG982954:ALM982954 AVC982954:AVI982954 BEY982954:BFE982954 BOU982954:BPA982954 BYQ982954:BYW982954 CIM982954:CIS982954 CSI982954:CSO982954 DCE982954:DCK982954 DMA982954:DMG982954 DVW982954:DWC982954 EFS982954:EFY982954 EPO982954:EPU982954 EZK982954:EZQ982954 FJG982954:FJM982954 FTC982954:FTI982954 GCY982954:GDE982954 GMU982954:GNA982954 GWQ982954:GWW982954 HGM982954:HGS982954 HQI982954:HQO982954 IAE982954:IAK982954 IKA982954:IKG982954 ITW982954:IUC982954 JDS982954:JDY982954 JNO982954:JNU982954 JXK982954:JXQ982954 KHG982954:KHM982954 KRC982954:KRI982954 LAY982954:LBE982954 LKU982954:LLA982954 LUQ982954:LUW982954 MEM982954:MES982954 MOI982954:MOO982954 MYE982954:MYK982954 NIA982954:NIG982954 NRW982954:NSC982954 OBS982954:OBY982954 OLO982954:OLU982954 OVK982954:OVQ982954 PFG982954:PFM982954 PPC982954:PPI982954 PYY982954:PZE982954 QIU982954:QJA982954 QSQ982954:QSW982954 RCM982954:RCS982954 RMI982954:RMO982954 RWE982954:RWK982954 SGA982954:SGG982954 SPW982954:SQC982954 SZS982954:SZY982954 TJO982954:TJU982954 TTK982954:TTQ982954 UDG982954:UDM982954 UNC982954:UNI982954 UWY982954:UXE982954 VGU982954:VHA982954 VQQ982954:VQW982954 WAM982954:WAS982954 WKI982954:WKO982954" xr:uid="{4ED92098-E959-4F5A-A050-057D7E2BDE9A}">
      <formula1>#REF!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0A502EBF-80CA-4657-9E1B-F981C07417F4}">
            <xm:f>IF(OR($F$8="Vikt g",$F$8="Antal"),0,IF(AND($C33='\Users\lennartp.HS_BORGEBY\Dropbox\Beställningsförsök 2016\Husec\[HUI116 f-journal.xlsx]PM'!#REF!,SUM($F33,$H33,$J33,$L33,$N33,$P33)&gt;100),1,0))</xm:f>
            <x14:dxf>
              <fill>
                <patternFill>
                  <bgColor rgb="FFFF0000"/>
                </patternFill>
              </fill>
            </x14:dxf>
          </x14:cfRule>
          <xm:sqref>Q33:Q34 Q36:Q108</xm:sqref>
        </x14:conditionalFormatting>
        <x14:conditionalFormatting xmlns:xm="http://schemas.microsoft.com/office/excel/2006/main">
          <x14:cfRule type="expression" priority="16" id="{B652D0A7-D9E4-4501-AB89-2E457F5EB3FC}">
            <xm:f>IF(OR($F$8="Vikt g",$F$8="Antal"),0,IF(AND($C35='\Users\lennartp.HS_BORGEBY\Dropbox\Beställningsförsök 2016\Husec\[HUI116 f-journal.xlsx]PM'!#REF!,SUM($F35,$H35,$J35,$L35,$P35,#REF!)&gt;100),1,0))</xm:f>
            <x14:dxf>
              <fill>
                <patternFill>
                  <bgColor rgb="FFFF0000"/>
                </patternFill>
              </fill>
            </x14:dxf>
          </x14:cfRule>
          <xm:sqref>Q35</xm:sqref>
        </x14:conditionalFormatting>
        <x14:conditionalFormatting xmlns:xm="http://schemas.microsoft.com/office/excel/2006/main">
          <x14:cfRule type="expression" priority="1" id="{899D7F33-416B-4D77-96E4-29C3C6B81593}">
            <xm:f>IF(OR($F$7="Vikt g",$F$7="Antal"),0,IF(AND($C10='\Users\lennartp.HS_BORGEBY\Dropbox\Beställningsförsök 2016\Husec\[HUI116 f-journal.xlsx]PM'!#REF!,SUM($F10,$H10,$J10,$L10,$N10,$P10)&gt;100),1,0))</xm:f>
            <x14:dxf>
              <fill>
                <patternFill>
                  <bgColor rgb="FFFF0000"/>
                </patternFill>
              </fill>
            </x14:dxf>
          </x14:cfRule>
          <xm:sqref>Q10:Q32</xm:sqref>
        </x14:conditionalFormatting>
        <x14:conditionalFormatting xmlns:xm="http://schemas.microsoft.com/office/excel/2006/main">
          <x14:cfRule type="expression" priority="3" id="{16B3F1CA-0D0E-4863-976B-067421BA8D55}">
            <xm:f>IF(OR($F$7="Vikt g",$F$7="Antal"),0,IF(AND($C9='\Users\lennartp.HS_BORGEBY\Dropbox\Beställningsförsök 2016\Husec\[HUI116 f-journal.xlsx]PM'!#REF!,SUM($H9,#REF!,$J9,$L9,$N9,$P9)&gt;100),1,0))</xm:f>
            <x14:dxf>
              <fill>
                <patternFill>
                  <bgColor rgb="FFFF0000"/>
                </patternFill>
              </fill>
            </x14:dxf>
          </x14:cfRule>
          <xm:sqref>Q9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541B7-12FE-40B6-BA61-54BDB343A94F}">
  <dimension ref="A1:BM186"/>
  <sheetViews>
    <sheetView tabSelected="1" workbookViewId="0">
      <selection activeCell="BE22" sqref="BE22"/>
    </sheetView>
  </sheetViews>
  <sheetFormatPr defaultRowHeight="12.75" x14ac:dyDescent="0.2"/>
  <cols>
    <col min="1" max="1" width="3.7109375" style="11" customWidth="1"/>
    <col min="2" max="2" width="2.42578125" style="11" customWidth="1"/>
    <col min="3" max="3" width="2.7109375" style="11" customWidth="1"/>
    <col min="4" max="4" width="2.7109375" style="11" hidden="1" customWidth="1"/>
    <col min="5" max="5" width="4.42578125" style="11" customWidth="1"/>
    <col min="6" max="6" width="6.28515625" style="11" customWidth="1"/>
    <col min="7" max="7" width="4.42578125" style="11" customWidth="1"/>
    <col min="8" max="8" width="6.28515625" style="11" customWidth="1"/>
    <col min="9" max="9" width="4.42578125" style="11" customWidth="1"/>
    <col min="10" max="10" width="6.28515625" style="11" customWidth="1"/>
    <col min="11" max="11" width="4.42578125" style="11" customWidth="1"/>
    <col min="12" max="12" width="6.28515625" style="11" customWidth="1"/>
    <col min="13" max="13" width="4.42578125" style="11" customWidth="1"/>
    <col min="14" max="14" width="6.28515625" style="11" customWidth="1"/>
    <col min="15" max="15" width="4.42578125" style="11" customWidth="1"/>
    <col min="16" max="17" width="6.28515625" style="11" customWidth="1"/>
    <col min="18" max="18" width="6.7109375" style="11" customWidth="1"/>
    <col min="19" max="19" width="8.42578125" style="11" customWidth="1"/>
    <col min="20" max="20" width="10.5703125" style="11" hidden="1" customWidth="1"/>
    <col min="21" max="26" width="3.7109375" style="11" hidden="1" customWidth="1"/>
    <col min="27" max="27" width="4.28515625" style="11" hidden="1" customWidth="1"/>
    <col min="28" max="28" width="4.7109375" style="11" hidden="1" customWidth="1"/>
    <col min="29" max="29" width="4.28515625" style="11" hidden="1" customWidth="1"/>
    <col min="30" max="35" width="3.7109375" style="11" hidden="1" customWidth="1"/>
    <col min="36" max="36" width="5.28515625" style="98" hidden="1" customWidth="1"/>
    <col min="37" max="49" width="5.28515625" style="97" hidden="1" customWidth="1"/>
    <col min="50" max="55" width="6.28515625" style="106" customWidth="1"/>
    <col min="56" max="56" width="9.140625" style="107"/>
    <col min="57" max="223" width="9.140625" style="97"/>
    <col min="224" max="224" width="3.7109375" style="97" customWidth="1"/>
    <col min="225" max="225" width="2.42578125" style="97" customWidth="1"/>
    <col min="226" max="226" width="2.7109375" style="97" customWidth="1"/>
    <col min="227" max="235" width="7.7109375" style="97" customWidth="1"/>
    <col min="236" max="236" width="6.5703125" style="97" customWidth="1"/>
    <col min="237" max="237" width="10.7109375" style="97" customWidth="1"/>
    <col min="238" max="238" width="0" style="97" hidden="1" customWidth="1"/>
    <col min="239" max="479" width="9.140625" style="97"/>
    <col min="480" max="480" width="3.7109375" style="97" customWidth="1"/>
    <col min="481" max="481" width="2.42578125" style="97" customWidth="1"/>
    <col min="482" max="482" width="2.7109375" style="97" customWidth="1"/>
    <col min="483" max="491" width="7.7109375" style="97" customWidth="1"/>
    <col min="492" max="492" width="6.5703125" style="97" customWidth="1"/>
    <col min="493" max="493" width="10.7109375" style="97" customWidth="1"/>
    <col min="494" max="494" width="0" style="97" hidden="1" customWidth="1"/>
    <col min="495" max="735" width="9.140625" style="97"/>
    <col min="736" max="736" width="3.7109375" style="97" customWidth="1"/>
    <col min="737" max="737" width="2.42578125" style="97" customWidth="1"/>
    <col min="738" max="738" width="2.7109375" style="97" customWidth="1"/>
    <col min="739" max="747" width="7.7109375" style="97" customWidth="1"/>
    <col min="748" max="748" width="6.5703125" style="97" customWidth="1"/>
    <col min="749" max="749" width="10.7109375" style="97" customWidth="1"/>
    <col min="750" max="750" width="0" style="97" hidden="1" customWidth="1"/>
    <col min="751" max="991" width="9.140625" style="97"/>
    <col min="992" max="992" width="3.7109375" style="97" customWidth="1"/>
    <col min="993" max="993" width="2.42578125" style="97" customWidth="1"/>
    <col min="994" max="994" width="2.7109375" style="97" customWidth="1"/>
    <col min="995" max="1003" width="7.7109375" style="97" customWidth="1"/>
    <col min="1004" max="1004" width="6.5703125" style="97" customWidth="1"/>
    <col min="1005" max="1005" width="10.7109375" style="97" customWidth="1"/>
    <col min="1006" max="1006" width="0" style="97" hidden="1" customWidth="1"/>
    <col min="1007" max="1247" width="9.140625" style="97"/>
    <col min="1248" max="1248" width="3.7109375" style="97" customWidth="1"/>
    <col min="1249" max="1249" width="2.42578125" style="97" customWidth="1"/>
    <col min="1250" max="1250" width="2.7109375" style="97" customWidth="1"/>
    <col min="1251" max="1259" width="7.7109375" style="97" customWidth="1"/>
    <col min="1260" max="1260" width="6.5703125" style="97" customWidth="1"/>
    <col min="1261" max="1261" width="10.7109375" style="97" customWidth="1"/>
    <col min="1262" max="1262" width="0" style="97" hidden="1" customWidth="1"/>
    <col min="1263" max="1503" width="9.140625" style="97"/>
    <col min="1504" max="1504" width="3.7109375" style="97" customWidth="1"/>
    <col min="1505" max="1505" width="2.42578125" style="97" customWidth="1"/>
    <col min="1506" max="1506" width="2.7109375" style="97" customWidth="1"/>
    <col min="1507" max="1515" width="7.7109375" style="97" customWidth="1"/>
    <col min="1516" max="1516" width="6.5703125" style="97" customWidth="1"/>
    <col min="1517" max="1517" width="10.7109375" style="97" customWidth="1"/>
    <col min="1518" max="1518" width="0" style="97" hidden="1" customWidth="1"/>
    <col min="1519" max="1759" width="9.140625" style="97"/>
    <col min="1760" max="1760" width="3.7109375" style="97" customWidth="1"/>
    <col min="1761" max="1761" width="2.42578125" style="97" customWidth="1"/>
    <col min="1762" max="1762" width="2.7109375" style="97" customWidth="1"/>
    <col min="1763" max="1771" width="7.7109375" style="97" customWidth="1"/>
    <col min="1772" max="1772" width="6.5703125" style="97" customWidth="1"/>
    <col min="1773" max="1773" width="10.7109375" style="97" customWidth="1"/>
    <col min="1774" max="1774" width="0" style="97" hidden="1" customWidth="1"/>
    <col min="1775" max="2015" width="9.140625" style="97"/>
    <col min="2016" max="2016" width="3.7109375" style="97" customWidth="1"/>
    <col min="2017" max="2017" width="2.42578125" style="97" customWidth="1"/>
    <col min="2018" max="2018" width="2.7109375" style="97" customWidth="1"/>
    <col min="2019" max="2027" width="7.7109375" style="97" customWidth="1"/>
    <col min="2028" max="2028" width="6.5703125" style="97" customWidth="1"/>
    <col min="2029" max="2029" width="10.7109375" style="97" customWidth="1"/>
    <col min="2030" max="2030" width="0" style="97" hidden="1" customWidth="1"/>
    <col min="2031" max="2271" width="9.140625" style="97"/>
    <col min="2272" max="2272" width="3.7109375" style="97" customWidth="1"/>
    <col min="2273" max="2273" width="2.42578125" style="97" customWidth="1"/>
    <col min="2274" max="2274" width="2.7109375" style="97" customWidth="1"/>
    <col min="2275" max="2283" width="7.7109375" style="97" customWidth="1"/>
    <col min="2284" max="2284" width="6.5703125" style="97" customWidth="1"/>
    <col min="2285" max="2285" width="10.7109375" style="97" customWidth="1"/>
    <col min="2286" max="2286" width="0" style="97" hidden="1" customWidth="1"/>
    <col min="2287" max="2527" width="9.140625" style="97"/>
    <col min="2528" max="2528" width="3.7109375" style="97" customWidth="1"/>
    <col min="2529" max="2529" width="2.42578125" style="97" customWidth="1"/>
    <col min="2530" max="2530" width="2.7109375" style="97" customWidth="1"/>
    <col min="2531" max="2539" width="7.7109375" style="97" customWidth="1"/>
    <col min="2540" max="2540" width="6.5703125" style="97" customWidth="1"/>
    <col min="2541" max="2541" width="10.7109375" style="97" customWidth="1"/>
    <col min="2542" max="2542" width="0" style="97" hidden="1" customWidth="1"/>
    <col min="2543" max="2783" width="9.140625" style="97"/>
    <col min="2784" max="2784" width="3.7109375" style="97" customWidth="1"/>
    <col min="2785" max="2785" width="2.42578125" style="97" customWidth="1"/>
    <col min="2786" max="2786" width="2.7109375" style="97" customWidth="1"/>
    <col min="2787" max="2795" width="7.7109375" style="97" customWidth="1"/>
    <col min="2796" max="2796" width="6.5703125" style="97" customWidth="1"/>
    <col min="2797" max="2797" width="10.7109375" style="97" customWidth="1"/>
    <col min="2798" max="2798" width="0" style="97" hidden="1" customWidth="1"/>
    <col min="2799" max="3039" width="9.140625" style="97"/>
    <col min="3040" max="3040" width="3.7109375" style="97" customWidth="1"/>
    <col min="3041" max="3041" width="2.42578125" style="97" customWidth="1"/>
    <col min="3042" max="3042" width="2.7109375" style="97" customWidth="1"/>
    <col min="3043" max="3051" width="7.7109375" style="97" customWidth="1"/>
    <col min="3052" max="3052" width="6.5703125" style="97" customWidth="1"/>
    <col min="3053" max="3053" width="10.7109375" style="97" customWidth="1"/>
    <col min="3054" max="3054" width="0" style="97" hidden="1" customWidth="1"/>
    <col min="3055" max="3295" width="9.140625" style="97"/>
    <col min="3296" max="3296" width="3.7109375" style="97" customWidth="1"/>
    <col min="3297" max="3297" width="2.42578125" style="97" customWidth="1"/>
    <col min="3298" max="3298" width="2.7109375" style="97" customWidth="1"/>
    <col min="3299" max="3307" width="7.7109375" style="97" customWidth="1"/>
    <col min="3308" max="3308" width="6.5703125" style="97" customWidth="1"/>
    <col min="3309" max="3309" width="10.7109375" style="97" customWidth="1"/>
    <col min="3310" max="3310" width="0" style="97" hidden="1" customWidth="1"/>
    <col min="3311" max="3551" width="9.140625" style="97"/>
    <col min="3552" max="3552" width="3.7109375" style="97" customWidth="1"/>
    <col min="3553" max="3553" width="2.42578125" style="97" customWidth="1"/>
    <col min="3554" max="3554" width="2.7109375" style="97" customWidth="1"/>
    <col min="3555" max="3563" width="7.7109375" style="97" customWidth="1"/>
    <col min="3564" max="3564" width="6.5703125" style="97" customWidth="1"/>
    <col min="3565" max="3565" width="10.7109375" style="97" customWidth="1"/>
    <col min="3566" max="3566" width="0" style="97" hidden="1" customWidth="1"/>
    <col min="3567" max="3807" width="9.140625" style="97"/>
    <col min="3808" max="3808" width="3.7109375" style="97" customWidth="1"/>
    <col min="3809" max="3809" width="2.42578125" style="97" customWidth="1"/>
    <col min="3810" max="3810" width="2.7109375" style="97" customWidth="1"/>
    <col min="3811" max="3819" width="7.7109375" style="97" customWidth="1"/>
    <col min="3820" max="3820" width="6.5703125" style="97" customWidth="1"/>
    <col min="3821" max="3821" width="10.7109375" style="97" customWidth="1"/>
    <col min="3822" max="3822" width="0" style="97" hidden="1" customWidth="1"/>
    <col min="3823" max="4063" width="9.140625" style="97"/>
    <col min="4064" max="4064" width="3.7109375" style="97" customWidth="1"/>
    <col min="4065" max="4065" width="2.42578125" style="97" customWidth="1"/>
    <col min="4066" max="4066" width="2.7109375" style="97" customWidth="1"/>
    <col min="4067" max="4075" width="7.7109375" style="97" customWidth="1"/>
    <col min="4076" max="4076" width="6.5703125" style="97" customWidth="1"/>
    <col min="4077" max="4077" width="10.7109375" style="97" customWidth="1"/>
    <col min="4078" max="4078" width="0" style="97" hidden="1" customWidth="1"/>
    <col min="4079" max="4319" width="9.140625" style="97"/>
    <col min="4320" max="4320" width="3.7109375" style="97" customWidth="1"/>
    <col min="4321" max="4321" width="2.42578125" style="97" customWidth="1"/>
    <col min="4322" max="4322" width="2.7109375" style="97" customWidth="1"/>
    <col min="4323" max="4331" width="7.7109375" style="97" customWidth="1"/>
    <col min="4332" max="4332" width="6.5703125" style="97" customWidth="1"/>
    <col min="4333" max="4333" width="10.7109375" style="97" customWidth="1"/>
    <col min="4334" max="4334" width="0" style="97" hidden="1" customWidth="1"/>
    <col min="4335" max="4575" width="9.140625" style="97"/>
    <col min="4576" max="4576" width="3.7109375" style="97" customWidth="1"/>
    <col min="4577" max="4577" width="2.42578125" style="97" customWidth="1"/>
    <col min="4578" max="4578" width="2.7109375" style="97" customWidth="1"/>
    <col min="4579" max="4587" width="7.7109375" style="97" customWidth="1"/>
    <col min="4588" max="4588" width="6.5703125" style="97" customWidth="1"/>
    <col min="4589" max="4589" width="10.7109375" style="97" customWidth="1"/>
    <col min="4590" max="4590" width="0" style="97" hidden="1" customWidth="1"/>
    <col min="4591" max="4831" width="9.140625" style="97"/>
    <col min="4832" max="4832" width="3.7109375" style="97" customWidth="1"/>
    <col min="4833" max="4833" width="2.42578125" style="97" customWidth="1"/>
    <col min="4834" max="4834" width="2.7109375" style="97" customWidth="1"/>
    <col min="4835" max="4843" width="7.7109375" style="97" customWidth="1"/>
    <col min="4844" max="4844" width="6.5703125" style="97" customWidth="1"/>
    <col min="4845" max="4845" width="10.7109375" style="97" customWidth="1"/>
    <col min="4846" max="4846" width="0" style="97" hidden="1" customWidth="1"/>
    <col min="4847" max="5087" width="9.140625" style="97"/>
    <col min="5088" max="5088" width="3.7109375" style="97" customWidth="1"/>
    <col min="5089" max="5089" width="2.42578125" style="97" customWidth="1"/>
    <col min="5090" max="5090" width="2.7109375" style="97" customWidth="1"/>
    <col min="5091" max="5099" width="7.7109375" style="97" customWidth="1"/>
    <col min="5100" max="5100" width="6.5703125" style="97" customWidth="1"/>
    <col min="5101" max="5101" width="10.7109375" style="97" customWidth="1"/>
    <col min="5102" max="5102" width="0" style="97" hidden="1" customWidth="1"/>
    <col min="5103" max="5343" width="9.140625" style="97"/>
    <col min="5344" max="5344" width="3.7109375" style="97" customWidth="1"/>
    <col min="5345" max="5345" width="2.42578125" style="97" customWidth="1"/>
    <col min="5346" max="5346" width="2.7109375" style="97" customWidth="1"/>
    <col min="5347" max="5355" width="7.7109375" style="97" customWidth="1"/>
    <col min="5356" max="5356" width="6.5703125" style="97" customWidth="1"/>
    <col min="5357" max="5357" width="10.7109375" style="97" customWidth="1"/>
    <col min="5358" max="5358" width="0" style="97" hidden="1" customWidth="1"/>
    <col min="5359" max="5599" width="9.140625" style="97"/>
    <col min="5600" max="5600" width="3.7109375" style="97" customWidth="1"/>
    <col min="5601" max="5601" width="2.42578125" style="97" customWidth="1"/>
    <col min="5602" max="5602" width="2.7109375" style="97" customWidth="1"/>
    <col min="5603" max="5611" width="7.7109375" style="97" customWidth="1"/>
    <col min="5612" max="5612" width="6.5703125" style="97" customWidth="1"/>
    <col min="5613" max="5613" width="10.7109375" style="97" customWidth="1"/>
    <col min="5614" max="5614" width="0" style="97" hidden="1" customWidth="1"/>
    <col min="5615" max="5855" width="9.140625" style="97"/>
    <col min="5856" max="5856" width="3.7109375" style="97" customWidth="1"/>
    <col min="5857" max="5857" width="2.42578125" style="97" customWidth="1"/>
    <col min="5858" max="5858" width="2.7109375" style="97" customWidth="1"/>
    <col min="5859" max="5867" width="7.7109375" style="97" customWidth="1"/>
    <col min="5868" max="5868" width="6.5703125" style="97" customWidth="1"/>
    <col min="5869" max="5869" width="10.7109375" style="97" customWidth="1"/>
    <col min="5870" max="5870" width="0" style="97" hidden="1" customWidth="1"/>
    <col min="5871" max="6111" width="9.140625" style="97"/>
    <col min="6112" max="6112" width="3.7109375" style="97" customWidth="1"/>
    <col min="6113" max="6113" width="2.42578125" style="97" customWidth="1"/>
    <col min="6114" max="6114" width="2.7109375" style="97" customWidth="1"/>
    <col min="6115" max="6123" width="7.7109375" style="97" customWidth="1"/>
    <col min="6124" max="6124" width="6.5703125" style="97" customWidth="1"/>
    <col min="6125" max="6125" width="10.7109375" style="97" customWidth="1"/>
    <col min="6126" max="6126" width="0" style="97" hidden="1" customWidth="1"/>
    <col min="6127" max="6367" width="9.140625" style="97"/>
    <col min="6368" max="6368" width="3.7109375" style="97" customWidth="1"/>
    <col min="6369" max="6369" width="2.42578125" style="97" customWidth="1"/>
    <col min="6370" max="6370" width="2.7109375" style="97" customWidth="1"/>
    <col min="6371" max="6379" width="7.7109375" style="97" customWidth="1"/>
    <col min="6380" max="6380" width="6.5703125" style="97" customWidth="1"/>
    <col min="6381" max="6381" width="10.7109375" style="97" customWidth="1"/>
    <col min="6382" max="6382" width="0" style="97" hidden="1" customWidth="1"/>
    <col min="6383" max="6623" width="9.140625" style="97"/>
    <col min="6624" max="6624" width="3.7109375" style="97" customWidth="1"/>
    <col min="6625" max="6625" width="2.42578125" style="97" customWidth="1"/>
    <col min="6626" max="6626" width="2.7109375" style="97" customWidth="1"/>
    <col min="6627" max="6635" width="7.7109375" style="97" customWidth="1"/>
    <col min="6636" max="6636" width="6.5703125" style="97" customWidth="1"/>
    <col min="6637" max="6637" width="10.7109375" style="97" customWidth="1"/>
    <col min="6638" max="6638" width="0" style="97" hidden="1" customWidth="1"/>
    <col min="6639" max="6879" width="9.140625" style="97"/>
    <col min="6880" max="6880" width="3.7109375" style="97" customWidth="1"/>
    <col min="6881" max="6881" width="2.42578125" style="97" customWidth="1"/>
    <col min="6882" max="6882" width="2.7109375" style="97" customWidth="1"/>
    <col min="6883" max="6891" width="7.7109375" style="97" customWidth="1"/>
    <col min="6892" max="6892" width="6.5703125" style="97" customWidth="1"/>
    <col min="6893" max="6893" width="10.7109375" style="97" customWidth="1"/>
    <col min="6894" max="6894" width="0" style="97" hidden="1" customWidth="1"/>
    <col min="6895" max="7135" width="9.140625" style="97"/>
    <col min="7136" max="7136" width="3.7109375" style="97" customWidth="1"/>
    <col min="7137" max="7137" width="2.42578125" style="97" customWidth="1"/>
    <col min="7138" max="7138" width="2.7109375" style="97" customWidth="1"/>
    <col min="7139" max="7147" width="7.7109375" style="97" customWidth="1"/>
    <col min="7148" max="7148" width="6.5703125" style="97" customWidth="1"/>
    <col min="7149" max="7149" width="10.7109375" style="97" customWidth="1"/>
    <col min="7150" max="7150" width="0" style="97" hidden="1" customWidth="1"/>
    <col min="7151" max="7391" width="9.140625" style="97"/>
    <col min="7392" max="7392" width="3.7109375" style="97" customWidth="1"/>
    <col min="7393" max="7393" width="2.42578125" style="97" customWidth="1"/>
    <col min="7394" max="7394" width="2.7109375" style="97" customWidth="1"/>
    <col min="7395" max="7403" width="7.7109375" style="97" customWidth="1"/>
    <col min="7404" max="7404" width="6.5703125" style="97" customWidth="1"/>
    <col min="7405" max="7405" width="10.7109375" style="97" customWidth="1"/>
    <col min="7406" max="7406" width="0" style="97" hidden="1" customWidth="1"/>
    <col min="7407" max="7647" width="9.140625" style="97"/>
    <col min="7648" max="7648" width="3.7109375" style="97" customWidth="1"/>
    <col min="7649" max="7649" width="2.42578125" style="97" customWidth="1"/>
    <col min="7650" max="7650" width="2.7109375" style="97" customWidth="1"/>
    <col min="7651" max="7659" width="7.7109375" style="97" customWidth="1"/>
    <col min="7660" max="7660" width="6.5703125" style="97" customWidth="1"/>
    <col min="7661" max="7661" width="10.7109375" style="97" customWidth="1"/>
    <col min="7662" max="7662" width="0" style="97" hidden="1" customWidth="1"/>
    <col min="7663" max="7903" width="9.140625" style="97"/>
    <col min="7904" max="7904" width="3.7109375" style="97" customWidth="1"/>
    <col min="7905" max="7905" width="2.42578125" style="97" customWidth="1"/>
    <col min="7906" max="7906" width="2.7109375" style="97" customWidth="1"/>
    <col min="7907" max="7915" width="7.7109375" style="97" customWidth="1"/>
    <col min="7916" max="7916" width="6.5703125" style="97" customWidth="1"/>
    <col min="7917" max="7917" width="10.7109375" style="97" customWidth="1"/>
    <col min="7918" max="7918" width="0" style="97" hidden="1" customWidth="1"/>
    <col min="7919" max="8159" width="9.140625" style="97"/>
    <col min="8160" max="8160" width="3.7109375" style="97" customWidth="1"/>
    <col min="8161" max="8161" width="2.42578125" style="97" customWidth="1"/>
    <col min="8162" max="8162" width="2.7109375" style="97" customWidth="1"/>
    <col min="8163" max="8171" width="7.7109375" style="97" customWidth="1"/>
    <col min="8172" max="8172" width="6.5703125" style="97" customWidth="1"/>
    <col min="8173" max="8173" width="10.7109375" style="97" customWidth="1"/>
    <col min="8174" max="8174" width="0" style="97" hidden="1" customWidth="1"/>
    <col min="8175" max="8415" width="9.140625" style="97"/>
    <col min="8416" max="8416" width="3.7109375" style="97" customWidth="1"/>
    <col min="8417" max="8417" width="2.42578125" style="97" customWidth="1"/>
    <col min="8418" max="8418" width="2.7109375" style="97" customWidth="1"/>
    <col min="8419" max="8427" width="7.7109375" style="97" customWidth="1"/>
    <col min="8428" max="8428" width="6.5703125" style="97" customWidth="1"/>
    <col min="8429" max="8429" width="10.7109375" style="97" customWidth="1"/>
    <col min="8430" max="8430" width="0" style="97" hidden="1" customWidth="1"/>
    <col min="8431" max="8671" width="9.140625" style="97"/>
    <col min="8672" max="8672" width="3.7109375" style="97" customWidth="1"/>
    <col min="8673" max="8673" width="2.42578125" style="97" customWidth="1"/>
    <col min="8674" max="8674" width="2.7109375" style="97" customWidth="1"/>
    <col min="8675" max="8683" width="7.7109375" style="97" customWidth="1"/>
    <col min="8684" max="8684" width="6.5703125" style="97" customWidth="1"/>
    <col min="8685" max="8685" width="10.7109375" style="97" customWidth="1"/>
    <col min="8686" max="8686" width="0" style="97" hidden="1" customWidth="1"/>
    <col min="8687" max="8927" width="9.140625" style="97"/>
    <col min="8928" max="8928" width="3.7109375" style="97" customWidth="1"/>
    <col min="8929" max="8929" width="2.42578125" style="97" customWidth="1"/>
    <col min="8930" max="8930" width="2.7109375" style="97" customWidth="1"/>
    <col min="8931" max="8939" width="7.7109375" style="97" customWidth="1"/>
    <col min="8940" max="8940" width="6.5703125" style="97" customWidth="1"/>
    <col min="8941" max="8941" width="10.7109375" style="97" customWidth="1"/>
    <col min="8942" max="8942" width="0" style="97" hidden="1" customWidth="1"/>
    <col min="8943" max="9183" width="9.140625" style="97"/>
    <col min="9184" max="9184" width="3.7109375" style="97" customWidth="1"/>
    <col min="9185" max="9185" width="2.42578125" style="97" customWidth="1"/>
    <col min="9186" max="9186" width="2.7109375" style="97" customWidth="1"/>
    <col min="9187" max="9195" width="7.7109375" style="97" customWidth="1"/>
    <col min="9196" max="9196" width="6.5703125" style="97" customWidth="1"/>
    <col min="9197" max="9197" width="10.7109375" style="97" customWidth="1"/>
    <col min="9198" max="9198" width="0" style="97" hidden="1" customWidth="1"/>
    <col min="9199" max="9439" width="9.140625" style="97"/>
    <col min="9440" max="9440" width="3.7109375" style="97" customWidth="1"/>
    <col min="9441" max="9441" width="2.42578125" style="97" customWidth="1"/>
    <col min="9442" max="9442" width="2.7109375" style="97" customWidth="1"/>
    <col min="9443" max="9451" width="7.7109375" style="97" customWidth="1"/>
    <col min="9452" max="9452" width="6.5703125" style="97" customWidth="1"/>
    <col min="9453" max="9453" width="10.7109375" style="97" customWidth="1"/>
    <col min="9454" max="9454" width="0" style="97" hidden="1" customWidth="1"/>
    <col min="9455" max="9695" width="9.140625" style="97"/>
    <col min="9696" max="9696" width="3.7109375" style="97" customWidth="1"/>
    <col min="9697" max="9697" width="2.42578125" style="97" customWidth="1"/>
    <col min="9698" max="9698" width="2.7109375" style="97" customWidth="1"/>
    <col min="9699" max="9707" width="7.7109375" style="97" customWidth="1"/>
    <col min="9708" max="9708" width="6.5703125" style="97" customWidth="1"/>
    <col min="9709" max="9709" width="10.7109375" style="97" customWidth="1"/>
    <col min="9710" max="9710" width="0" style="97" hidden="1" customWidth="1"/>
    <col min="9711" max="9951" width="9.140625" style="97"/>
    <col min="9952" max="9952" width="3.7109375" style="97" customWidth="1"/>
    <col min="9953" max="9953" width="2.42578125" style="97" customWidth="1"/>
    <col min="9954" max="9954" width="2.7109375" style="97" customWidth="1"/>
    <col min="9955" max="9963" width="7.7109375" style="97" customWidth="1"/>
    <col min="9964" max="9964" width="6.5703125" style="97" customWidth="1"/>
    <col min="9965" max="9965" width="10.7109375" style="97" customWidth="1"/>
    <col min="9966" max="9966" width="0" style="97" hidden="1" customWidth="1"/>
    <col min="9967" max="10207" width="9.140625" style="97"/>
    <col min="10208" max="10208" width="3.7109375" style="97" customWidth="1"/>
    <col min="10209" max="10209" width="2.42578125" style="97" customWidth="1"/>
    <col min="10210" max="10210" width="2.7109375" style="97" customWidth="1"/>
    <col min="10211" max="10219" width="7.7109375" style="97" customWidth="1"/>
    <col min="10220" max="10220" width="6.5703125" style="97" customWidth="1"/>
    <col min="10221" max="10221" width="10.7109375" style="97" customWidth="1"/>
    <col min="10222" max="10222" width="0" style="97" hidden="1" customWidth="1"/>
    <col min="10223" max="10463" width="9.140625" style="97"/>
    <col min="10464" max="10464" width="3.7109375" style="97" customWidth="1"/>
    <col min="10465" max="10465" width="2.42578125" style="97" customWidth="1"/>
    <col min="10466" max="10466" width="2.7109375" style="97" customWidth="1"/>
    <col min="10467" max="10475" width="7.7109375" style="97" customWidth="1"/>
    <col min="10476" max="10476" width="6.5703125" style="97" customWidth="1"/>
    <col min="10477" max="10477" width="10.7109375" style="97" customWidth="1"/>
    <col min="10478" max="10478" width="0" style="97" hidden="1" customWidth="1"/>
    <col min="10479" max="10719" width="9.140625" style="97"/>
    <col min="10720" max="10720" width="3.7109375" style="97" customWidth="1"/>
    <col min="10721" max="10721" width="2.42578125" style="97" customWidth="1"/>
    <col min="10722" max="10722" width="2.7109375" style="97" customWidth="1"/>
    <col min="10723" max="10731" width="7.7109375" style="97" customWidth="1"/>
    <col min="10732" max="10732" width="6.5703125" style="97" customWidth="1"/>
    <col min="10733" max="10733" width="10.7109375" style="97" customWidth="1"/>
    <col min="10734" max="10734" width="0" style="97" hidden="1" customWidth="1"/>
    <col min="10735" max="10975" width="9.140625" style="97"/>
    <col min="10976" max="10976" width="3.7109375" style="97" customWidth="1"/>
    <col min="10977" max="10977" width="2.42578125" style="97" customWidth="1"/>
    <col min="10978" max="10978" width="2.7109375" style="97" customWidth="1"/>
    <col min="10979" max="10987" width="7.7109375" style="97" customWidth="1"/>
    <col min="10988" max="10988" width="6.5703125" style="97" customWidth="1"/>
    <col min="10989" max="10989" width="10.7109375" style="97" customWidth="1"/>
    <col min="10990" max="10990" width="0" style="97" hidden="1" customWidth="1"/>
    <col min="10991" max="11231" width="9.140625" style="97"/>
    <col min="11232" max="11232" width="3.7109375" style="97" customWidth="1"/>
    <col min="11233" max="11233" width="2.42578125" style="97" customWidth="1"/>
    <col min="11234" max="11234" width="2.7109375" style="97" customWidth="1"/>
    <col min="11235" max="11243" width="7.7109375" style="97" customWidth="1"/>
    <col min="11244" max="11244" width="6.5703125" style="97" customWidth="1"/>
    <col min="11245" max="11245" width="10.7109375" style="97" customWidth="1"/>
    <col min="11246" max="11246" width="0" style="97" hidden="1" customWidth="1"/>
    <col min="11247" max="11487" width="9.140625" style="97"/>
    <col min="11488" max="11488" width="3.7109375" style="97" customWidth="1"/>
    <col min="11489" max="11489" width="2.42578125" style="97" customWidth="1"/>
    <col min="11490" max="11490" width="2.7109375" style="97" customWidth="1"/>
    <col min="11491" max="11499" width="7.7109375" style="97" customWidth="1"/>
    <col min="11500" max="11500" width="6.5703125" style="97" customWidth="1"/>
    <col min="11501" max="11501" width="10.7109375" style="97" customWidth="1"/>
    <col min="11502" max="11502" width="0" style="97" hidden="1" customWidth="1"/>
    <col min="11503" max="11743" width="9.140625" style="97"/>
    <col min="11744" max="11744" width="3.7109375" style="97" customWidth="1"/>
    <col min="11745" max="11745" width="2.42578125" style="97" customWidth="1"/>
    <col min="11746" max="11746" width="2.7109375" style="97" customWidth="1"/>
    <col min="11747" max="11755" width="7.7109375" style="97" customWidth="1"/>
    <col min="11756" max="11756" width="6.5703125" style="97" customWidth="1"/>
    <col min="11757" max="11757" width="10.7109375" style="97" customWidth="1"/>
    <col min="11758" max="11758" width="0" style="97" hidden="1" customWidth="1"/>
    <col min="11759" max="11999" width="9.140625" style="97"/>
    <col min="12000" max="12000" width="3.7109375" style="97" customWidth="1"/>
    <col min="12001" max="12001" width="2.42578125" style="97" customWidth="1"/>
    <col min="12002" max="12002" width="2.7109375" style="97" customWidth="1"/>
    <col min="12003" max="12011" width="7.7109375" style="97" customWidth="1"/>
    <col min="12012" max="12012" width="6.5703125" style="97" customWidth="1"/>
    <col min="12013" max="12013" width="10.7109375" style="97" customWidth="1"/>
    <col min="12014" max="12014" width="0" style="97" hidden="1" customWidth="1"/>
    <col min="12015" max="12255" width="9.140625" style="97"/>
    <col min="12256" max="12256" width="3.7109375" style="97" customWidth="1"/>
    <col min="12257" max="12257" width="2.42578125" style="97" customWidth="1"/>
    <col min="12258" max="12258" width="2.7109375" style="97" customWidth="1"/>
    <col min="12259" max="12267" width="7.7109375" style="97" customWidth="1"/>
    <col min="12268" max="12268" width="6.5703125" style="97" customWidth="1"/>
    <col min="12269" max="12269" width="10.7109375" style="97" customWidth="1"/>
    <col min="12270" max="12270" width="0" style="97" hidden="1" customWidth="1"/>
    <col min="12271" max="12511" width="9.140625" style="97"/>
    <col min="12512" max="12512" width="3.7109375" style="97" customWidth="1"/>
    <col min="12513" max="12513" width="2.42578125" style="97" customWidth="1"/>
    <col min="12514" max="12514" width="2.7109375" style="97" customWidth="1"/>
    <col min="12515" max="12523" width="7.7109375" style="97" customWidth="1"/>
    <col min="12524" max="12524" width="6.5703125" style="97" customWidth="1"/>
    <col min="12525" max="12525" width="10.7109375" style="97" customWidth="1"/>
    <col min="12526" max="12526" width="0" style="97" hidden="1" customWidth="1"/>
    <col min="12527" max="12767" width="9.140625" style="97"/>
    <col min="12768" max="12768" width="3.7109375" style="97" customWidth="1"/>
    <col min="12769" max="12769" width="2.42578125" style="97" customWidth="1"/>
    <col min="12770" max="12770" width="2.7109375" style="97" customWidth="1"/>
    <col min="12771" max="12779" width="7.7109375" style="97" customWidth="1"/>
    <col min="12780" max="12780" width="6.5703125" style="97" customWidth="1"/>
    <col min="12781" max="12781" width="10.7109375" style="97" customWidth="1"/>
    <col min="12782" max="12782" width="0" style="97" hidden="1" customWidth="1"/>
    <col min="12783" max="13023" width="9.140625" style="97"/>
    <col min="13024" max="13024" width="3.7109375" style="97" customWidth="1"/>
    <col min="13025" max="13025" width="2.42578125" style="97" customWidth="1"/>
    <col min="13026" max="13026" width="2.7109375" style="97" customWidth="1"/>
    <col min="13027" max="13035" width="7.7109375" style="97" customWidth="1"/>
    <col min="13036" max="13036" width="6.5703125" style="97" customWidth="1"/>
    <col min="13037" max="13037" width="10.7109375" style="97" customWidth="1"/>
    <col min="13038" max="13038" width="0" style="97" hidden="1" customWidth="1"/>
    <col min="13039" max="13279" width="9.140625" style="97"/>
    <col min="13280" max="13280" width="3.7109375" style="97" customWidth="1"/>
    <col min="13281" max="13281" width="2.42578125" style="97" customWidth="1"/>
    <col min="13282" max="13282" width="2.7109375" style="97" customWidth="1"/>
    <col min="13283" max="13291" width="7.7109375" style="97" customWidth="1"/>
    <col min="13292" max="13292" width="6.5703125" style="97" customWidth="1"/>
    <col min="13293" max="13293" width="10.7109375" style="97" customWidth="1"/>
    <col min="13294" max="13294" width="0" style="97" hidden="1" customWidth="1"/>
    <col min="13295" max="13535" width="9.140625" style="97"/>
    <col min="13536" max="13536" width="3.7109375" style="97" customWidth="1"/>
    <col min="13537" max="13537" width="2.42578125" style="97" customWidth="1"/>
    <col min="13538" max="13538" width="2.7109375" style="97" customWidth="1"/>
    <col min="13539" max="13547" width="7.7109375" style="97" customWidth="1"/>
    <col min="13548" max="13548" width="6.5703125" style="97" customWidth="1"/>
    <col min="13549" max="13549" width="10.7109375" style="97" customWidth="1"/>
    <col min="13550" max="13550" width="0" style="97" hidden="1" customWidth="1"/>
    <col min="13551" max="13791" width="9.140625" style="97"/>
    <col min="13792" max="13792" width="3.7109375" style="97" customWidth="1"/>
    <col min="13793" max="13793" width="2.42578125" style="97" customWidth="1"/>
    <col min="13794" max="13794" width="2.7109375" style="97" customWidth="1"/>
    <col min="13795" max="13803" width="7.7109375" style="97" customWidth="1"/>
    <col min="13804" max="13804" width="6.5703125" style="97" customWidth="1"/>
    <col min="13805" max="13805" width="10.7109375" style="97" customWidth="1"/>
    <col min="13806" max="13806" width="0" style="97" hidden="1" customWidth="1"/>
    <col min="13807" max="14047" width="9.140625" style="97"/>
    <col min="14048" max="14048" width="3.7109375" style="97" customWidth="1"/>
    <col min="14049" max="14049" width="2.42578125" style="97" customWidth="1"/>
    <col min="14050" max="14050" width="2.7109375" style="97" customWidth="1"/>
    <col min="14051" max="14059" width="7.7109375" style="97" customWidth="1"/>
    <col min="14060" max="14060" width="6.5703125" style="97" customWidth="1"/>
    <col min="14061" max="14061" width="10.7109375" style="97" customWidth="1"/>
    <col min="14062" max="14062" width="0" style="97" hidden="1" customWidth="1"/>
    <col min="14063" max="14303" width="9.140625" style="97"/>
    <col min="14304" max="14304" width="3.7109375" style="97" customWidth="1"/>
    <col min="14305" max="14305" width="2.42578125" style="97" customWidth="1"/>
    <col min="14306" max="14306" width="2.7109375" style="97" customWidth="1"/>
    <col min="14307" max="14315" width="7.7109375" style="97" customWidth="1"/>
    <col min="14316" max="14316" width="6.5703125" style="97" customWidth="1"/>
    <col min="14317" max="14317" width="10.7109375" style="97" customWidth="1"/>
    <col min="14318" max="14318" width="0" style="97" hidden="1" customWidth="1"/>
    <col min="14319" max="14559" width="9.140625" style="97"/>
    <col min="14560" max="14560" width="3.7109375" style="97" customWidth="1"/>
    <col min="14561" max="14561" width="2.42578125" style="97" customWidth="1"/>
    <col min="14562" max="14562" width="2.7109375" style="97" customWidth="1"/>
    <col min="14563" max="14571" width="7.7109375" style="97" customWidth="1"/>
    <col min="14572" max="14572" width="6.5703125" style="97" customWidth="1"/>
    <col min="14573" max="14573" width="10.7109375" style="97" customWidth="1"/>
    <col min="14574" max="14574" width="0" style="97" hidden="1" customWidth="1"/>
    <col min="14575" max="14815" width="9.140625" style="97"/>
    <col min="14816" max="14816" width="3.7109375" style="97" customWidth="1"/>
    <col min="14817" max="14817" width="2.42578125" style="97" customWidth="1"/>
    <col min="14818" max="14818" width="2.7109375" style="97" customWidth="1"/>
    <col min="14819" max="14827" width="7.7109375" style="97" customWidth="1"/>
    <col min="14828" max="14828" width="6.5703125" style="97" customWidth="1"/>
    <col min="14829" max="14829" width="10.7109375" style="97" customWidth="1"/>
    <col min="14830" max="14830" width="0" style="97" hidden="1" customWidth="1"/>
    <col min="14831" max="15071" width="9.140625" style="97"/>
    <col min="15072" max="15072" width="3.7109375" style="97" customWidth="1"/>
    <col min="15073" max="15073" width="2.42578125" style="97" customWidth="1"/>
    <col min="15074" max="15074" width="2.7109375" style="97" customWidth="1"/>
    <col min="15075" max="15083" width="7.7109375" style="97" customWidth="1"/>
    <col min="15084" max="15084" width="6.5703125" style="97" customWidth="1"/>
    <col min="15085" max="15085" width="10.7109375" style="97" customWidth="1"/>
    <col min="15086" max="15086" width="0" style="97" hidden="1" customWidth="1"/>
    <col min="15087" max="15327" width="9.140625" style="97"/>
    <col min="15328" max="15328" width="3.7109375" style="97" customWidth="1"/>
    <col min="15329" max="15329" width="2.42578125" style="97" customWidth="1"/>
    <col min="15330" max="15330" width="2.7109375" style="97" customWidth="1"/>
    <col min="15331" max="15339" width="7.7109375" style="97" customWidth="1"/>
    <col min="15340" max="15340" width="6.5703125" style="97" customWidth="1"/>
    <col min="15341" max="15341" width="10.7109375" style="97" customWidth="1"/>
    <col min="15342" max="15342" width="0" style="97" hidden="1" customWidth="1"/>
    <col min="15343" max="15583" width="9.140625" style="97"/>
    <col min="15584" max="15584" width="3.7109375" style="97" customWidth="1"/>
    <col min="15585" max="15585" width="2.42578125" style="97" customWidth="1"/>
    <col min="15586" max="15586" width="2.7109375" style="97" customWidth="1"/>
    <col min="15587" max="15595" width="7.7109375" style="97" customWidth="1"/>
    <col min="15596" max="15596" width="6.5703125" style="97" customWidth="1"/>
    <col min="15597" max="15597" width="10.7109375" style="97" customWidth="1"/>
    <col min="15598" max="15598" width="0" style="97" hidden="1" customWidth="1"/>
    <col min="15599" max="15839" width="9.140625" style="97"/>
    <col min="15840" max="15840" width="3.7109375" style="97" customWidth="1"/>
    <col min="15841" max="15841" width="2.42578125" style="97" customWidth="1"/>
    <col min="15842" max="15842" width="2.7109375" style="97" customWidth="1"/>
    <col min="15843" max="15851" width="7.7109375" style="97" customWidth="1"/>
    <col min="15852" max="15852" width="6.5703125" style="97" customWidth="1"/>
    <col min="15853" max="15853" width="10.7109375" style="97" customWidth="1"/>
    <col min="15854" max="15854" width="0" style="97" hidden="1" customWidth="1"/>
    <col min="15855" max="16095" width="9.140625" style="97"/>
    <col min="16096" max="16096" width="3.7109375" style="97" customWidth="1"/>
    <col min="16097" max="16097" width="2.42578125" style="97" customWidth="1"/>
    <col min="16098" max="16098" width="2.7109375" style="97" customWidth="1"/>
    <col min="16099" max="16107" width="7.7109375" style="97" customWidth="1"/>
    <col min="16108" max="16108" width="6.5703125" style="97" customWidth="1"/>
    <col min="16109" max="16109" width="10.7109375" style="97" customWidth="1"/>
    <col min="16110" max="16110" width="0" style="97" hidden="1" customWidth="1"/>
    <col min="16111" max="16384" width="9.140625" style="97"/>
  </cols>
  <sheetData>
    <row r="1" spans="1:65" s="11" customFormat="1" ht="9.75" customHeight="1" x14ac:dyDescent="0.2">
      <c r="A1" s="135" t="s">
        <v>0</v>
      </c>
      <c r="B1" s="136"/>
      <c r="C1" s="136"/>
      <c r="D1" s="136"/>
      <c r="E1" s="137"/>
      <c r="F1" s="1" t="s">
        <v>1</v>
      </c>
      <c r="G1" s="2"/>
      <c r="H1" s="1" t="s">
        <v>2</v>
      </c>
      <c r="I1" s="3"/>
      <c r="J1" s="4"/>
      <c r="K1" s="5" t="s">
        <v>3</v>
      </c>
      <c r="L1" s="6" t="s">
        <v>4</v>
      </c>
      <c r="M1" s="3"/>
      <c r="N1" s="3"/>
      <c r="O1" s="7" t="s">
        <v>5</v>
      </c>
      <c r="P1" s="7" t="s">
        <v>6</v>
      </c>
      <c r="Q1" s="8" t="s">
        <v>7</v>
      </c>
      <c r="R1" s="1" t="s">
        <v>8</v>
      </c>
      <c r="S1" s="9"/>
      <c r="T1" s="10">
        <f>IF(ISBLANK(R2),"",R2)</f>
        <v>43938</v>
      </c>
      <c r="U1" s="11" t="s">
        <v>9</v>
      </c>
      <c r="V1" s="11">
        <f>[1]PM!AG20</f>
        <v>1</v>
      </c>
      <c r="W1" s="11" t="str">
        <f>IF(V1&lt;10,CONCATENATE(0,V1),V1)</f>
        <v>01</v>
      </c>
      <c r="X1" s="10" t="str">
        <f>IF($V1&lt;10,CONCATENATE("1-0",$V1),CONCATENATE("1-",$V1))</f>
        <v>1-01</v>
      </c>
      <c r="Y1" s="10" t="str">
        <f>IF($V1&lt;10,CONCATENATE("2-0",$V1),CONCATENATE("2-",$V1))</f>
        <v>2-01</v>
      </c>
      <c r="Z1" s="10" t="str">
        <f>IF($V1&lt;10,CONCATENATE("3-0",$V1),CONCATENATE("3-",$V1))</f>
        <v>3-01</v>
      </c>
      <c r="AA1" s="10" t="str">
        <f>IF($V1&lt;10,CONCATENATE("4-0",$V1),CONCATENATE("4-",$V1))</f>
        <v>4-01</v>
      </c>
      <c r="AB1" s="10"/>
      <c r="AD1" s="10"/>
      <c r="AE1" s="10"/>
      <c r="AF1" s="10"/>
      <c r="AG1" s="10"/>
      <c r="AH1" s="10"/>
      <c r="AI1" s="10"/>
      <c r="AJ1" s="12"/>
      <c r="AX1" s="100"/>
      <c r="AY1" s="100"/>
      <c r="AZ1" s="100"/>
      <c r="BA1" s="100"/>
      <c r="BB1" s="100"/>
      <c r="BC1" s="100"/>
      <c r="BD1" s="101"/>
    </row>
    <row r="2" spans="1:65" s="22" customFormat="1" ht="21" customHeight="1" x14ac:dyDescent="0.25">
      <c r="A2" s="138">
        <v>561504</v>
      </c>
      <c r="B2" s="139"/>
      <c r="C2" s="139"/>
      <c r="D2" s="139"/>
      <c r="E2" s="140"/>
      <c r="F2" s="141" t="s">
        <v>254</v>
      </c>
      <c r="G2" s="142"/>
      <c r="H2" s="13" t="s">
        <v>255</v>
      </c>
      <c r="I2" s="14"/>
      <c r="J2" s="15"/>
      <c r="K2" s="16">
        <v>20</v>
      </c>
      <c r="L2" s="17">
        <v>59</v>
      </c>
      <c r="M2" s="17">
        <v>57</v>
      </c>
      <c r="N2" s="17">
        <v>59</v>
      </c>
      <c r="O2" s="18"/>
      <c r="P2" s="19"/>
      <c r="Q2" s="20" t="s">
        <v>256</v>
      </c>
      <c r="R2" s="143">
        <v>43938</v>
      </c>
      <c r="S2" s="144"/>
      <c r="T2" s="10">
        <f>IF(ISBLANK(L2),"",L2)</f>
        <v>59</v>
      </c>
      <c r="U2" s="21" t="s">
        <v>10</v>
      </c>
      <c r="V2" s="22" t="s">
        <v>11</v>
      </c>
      <c r="W2" s="23" t="s">
        <v>12</v>
      </c>
      <c r="X2" s="23" t="s">
        <v>13</v>
      </c>
      <c r="Y2" s="23" t="s">
        <v>14</v>
      </c>
      <c r="Z2" s="23" t="s">
        <v>15</v>
      </c>
      <c r="AA2" s="23" t="s">
        <v>16</v>
      </c>
      <c r="AB2" s="23" t="s">
        <v>17</v>
      </c>
      <c r="AD2" s="12"/>
      <c r="AE2" s="12"/>
      <c r="AF2" s="12"/>
      <c r="AG2" s="12"/>
      <c r="AH2" s="12"/>
      <c r="AI2" s="12"/>
      <c r="AJ2" s="24"/>
      <c r="AX2" s="100"/>
      <c r="AY2" s="100"/>
      <c r="AZ2" s="100"/>
      <c r="BA2" s="100"/>
      <c r="BB2" s="100"/>
      <c r="BC2" s="100"/>
      <c r="BD2" s="102"/>
    </row>
    <row r="3" spans="1:65" s="38" customFormat="1" ht="21" customHeight="1" x14ac:dyDescent="0.25">
      <c r="A3" s="25"/>
      <c r="B3" s="26"/>
      <c r="C3" s="26"/>
      <c r="D3" s="26"/>
      <c r="E3" s="27"/>
      <c r="F3" s="28"/>
      <c r="G3" s="145" t="s">
        <v>18</v>
      </c>
      <c r="H3" s="146"/>
      <c r="I3" s="146"/>
      <c r="J3" s="29">
        <v>3</v>
      </c>
      <c r="K3" s="30" t="s">
        <v>19</v>
      </c>
      <c r="L3" s="31"/>
      <c r="M3" s="32"/>
      <c r="N3" s="32"/>
      <c r="O3" s="33"/>
      <c r="P3" s="34"/>
      <c r="Q3" s="35"/>
      <c r="R3" s="36"/>
      <c r="S3" s="37"/>
      <c r="T3" s="10" t="str">
        <f>IF(ISBLANK(Q2),"",Q2)</f>
        <v>HH</v>
      </c>
      <c r="AE3" s="12"/>
      <c r="AF3" s="12"/>
      <c r="AG3" s="12"/>
      <c r="AH3" s="12"/>
      <c r="AI3" s="12"/>
      <c r="AJ3" s="12"/>
      <c r="AX3" s="100"/>
      <c r="AY3" s="100"/>
      <c r="AZ3" s="100"/>
      <c r="BA3" s="100"/>
      <c r="BB3" s="100"/>
      <c r="BC3" s="100"/>
      <c r="BD3" s="103"/>
    </row>
    <row r="4" spans="1:65" s="11" customFormat="1" ht="12.75" customHeight="1" x14ac:dyDescent="0.2">
      <c r="A4" s="147"/>
      <c r="B4" s="148"/>
      <c r="C4" s="149"/>
      <c r="D4" s="39"/>
      <c r="E4" s="128" t="s">
        <v>20</v>
      </c>
      <c r="F4" s="129"/>
      <c r="G4" s="128" t="s">
        <v>21</v>
      </c>
      <c r="H4" s="129"/>
      <c r="I4" s="128" t="s">
        <v>22</v>
      </c>
      <c r="J4" s="129"/>
      <c r="K4" s="128" t="s">
        <v>23</v>
      </c>
      <c r="L4" s="129"/>
      <c r="M4" s="128" t="s">
        <v>24</v>
      </c>
      <c r="N4" s="129"/>
      <c r="O4" s="128" t="s">
        <v>25</v>
      </c>
      <c r="P4" s="129"/>
      <c r="Q4" s="40" t="s">
        <v>26</v>
      </c>
      <c r="R4" s="41" t="str">
        <f>IF(OR(J3=2,$J$3=5),"ABS eller REL?","")</f>
        <v/>
      </c>
      <c r="S4" s="42"/>
      <c r="T4" s="12" t="str">
        <f>E5</f>
        <v>vete, spill-</v>
      </c>
      <c r="U4" s="43">
        <f t="shared" ref="U4:V6" si="0">AVERAGE(VLOOKUP($X$1,$D$8:$P$75,AC4,0),VLOOKUP($Y$1,$D$8:$P$75,AC4,0),VLOOKUP($Z$1,$D$8:$P$75,AC4,0),VLOOKUP($AA$1,$D$8:$P$75,AC4,0))</f>
        <v>0</v>
      </c>
      <c r="V4" s="43">
        <f t="shared" si="0"/>
        <v>75</v>
      </c>
      <c r="W4" s="12" t="e">
        <f>#REF!</f>
        <v>#REF!</v>
      </c>
      <c r="X4" s="12" t="e">
        <f>#REF!</f>
        <v>#REF!</v>
      </c>
      <c r="Y4" s="12" t="e">
        <f>#REF!</f>
        <v>#REF!</v>
      </c>
      <c r="Z4" s="12" t="e">
        <f>#REF!</f>
        <v>#REF!</v>
      </c>
      <c r="AA4" s="12" t="e">
        <f>#REF!</f>
        <v>#REF!</v>
      </c>
      <c r="AB4" s="12" t="e">
        <f>#REF!</f>
        <v>#REF!</v>
      </c>
      <c r="AC4" s="11">
        <v>2</v>
      </c>
      <c r="AD4" s="12">
        <v>3</v>
      </c>
      <c r="AE4" s="12"/>
      <c r="AF4" s="12"/>
      <c r="AG4" s="12"/>
      <c r="AH4" s="12"/>
      <c r="AI4" s="12"/>
      <c r="AJ4" s="12"/>
      <c r="AX4" s="100"/>
      <c r="AY4" s="100"/>
      <c r="AZ4" s="100"/>
      <c r="BA4" s="100"/>
      <c r="BB4" s="100"/>
      <c r="BC4" s="100"/>
      <c r="BD4" s="101"/>
    </row>
    <row r="5" spans="1:65" s="11" customFormat="1" ht="19.5" customHeight="1" thickBot="1" x14ac:dyDescent="0.3">
      <c r="A5" s="130" t="s">
        <v>27</v>
      </c>
      <c r="B5" s="131"/>
      <c r="C5" s="132"/>
      <c r="D5" s="44"/>
      <c r="E5" s="133" t="s">
        <v>244</v>
      </c>
      <c r="F5" s="134"/>
      <c r="G5" s="133" t="s">
        <v>177</v>
      </c>
      <c r="H5" s="134"/>
      <c r="I5" s="133" t="s">
        <v>246</v>
      </c>
      <c r="J5" s="134"/>
      <c r="K5" s="133" t="s">
        <v>203</v>
      </c>
      <c r="L5" s="134"/>
      <c r="M5" s="133" t="s">
        <v>243</v>
      </c>
      <c r="N5" s="134"/>
      <c r="O5" s="133" t="s">
        <v>193</v>
      </c>
      <c r="P5" s="134"/>
      <c r="Q5" s="113" t="s">
        <v>28</v>
      </c>
      <c r="R5" s="115"/>
      <c r="S5" s="116"/>
      <c r="T5" s="12" t="str">
        <f>G5</f>
        <v>jordrök</v>
      </c>
      <c r="U5" s="43">
        <f t="shared" si="0"/>
        <v>0</v>
      </c>
      <c r="V5" s="43" t="e">
        <f t="shared" si="0"/>
        <v>#VALUE!</v>
      </c>
      <c r="W5" s="12" t="e">
        <f>#REF!</f>
        <v>#REF!</v>
      </c>
      <c r="X5" s="12" t="e">
        <f>#REF!</f>
        <v>#REF!</v>
      </c>
      <c r="Y5" s="12" t="e">
        <f>#REF!</f>
        <v>#REF!</v>
      </c>
      <c r="Z5" s="12" t="e">
        <f>#REF!</f>
        <v>#REF!</v>
      </c>
      <c r="AA5" s="12" t="e">
        <f>#REF!</f>
        <v>#REF!</v>
      </c>
      <c r="AB5" s="12" t="e">
        <f>#REF!</f>
        <v>#REF!</v>
      </c>
      <c r="AC5" s="12">
        <v>4</v>
      </c>
      <c r="AD5" s="11">
        <v>5</v>
      </c>
      <c r="AE5" s="12"/>
      <c r="AF5" s="12"/>
      <c r="AG5" s="12"/>
      <c r="AH5" s="12"/>
      <c r="AI5" s="12"/>
      <c r="AJ5" s="12"/>
      <c r="AX5" s="100"/>
      <c r="AY5" s="109" t="s">
        <v>252</v>
      </c>
      <c r="AZ5" s="109"/>
      <c r="BA5" s="109"/>
      <c r="BB5" s="109"/>
      <c r="BC5" s="109"/>
      <c r="BD5" s="109"/>
      <c r="BE5" s="110"/>
      <c r="BF5" s="111"/>
      <c r="BG5" s="111"/>
    </row>
    <row r="6" spans="1:65" s="11" customFormat="1" ht="12.75" customHeight="1" thickBot="1" x14ac:dyDescent="0.25">
      <c r="A6" s="45" t="s">
        <v>29</v>
      </c>
      <c r="B6" s="46"/>
      <c r="C6" s="47" t="s">
        <v>30</v>
      </c>
      <c r="D6" s="48"/>
      <c r="E6" s="117" t="s">
        <v>31</v>
      </c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9"/>
      <c r="Q6" s="114"/>
      <c r="R6" s="120" t="str">
        <f>IF(J3=1,"Båda kolumnerna (Antal resp Vikt,g) fylls i",IF(J3=2,"ABS=absolut volym av ogräsart i parcell. REL=andel för ogräsart av total ogräsvolym. OBS! Om REL väljs måste TOTALT fyllas i. Både täckning (obeh) &amp; effekt (beh) fylls i samma kolumn.",IF(J3=3,"Både antal (obeh) &amp; effekt (beh) fylls i samma kolumn.",IF(J3=5,"Fyll i antal i obeh till vänster samt täckning (obeh) och effekt (beh led) i högra kolumnen.","Fyll i antal."))))</f>
        <v>Både antal (obeh) &amp; effekt (beh) fylls i samma kolumn.</v>
      </c>
      <c r="S6" s="121"/>
      <c r="T6" s="12" t="str">
        <f>I5</f>
        <v>viol, åker-</v>
      </c>
      <c r="U6" s="43">
        <f t="shared" si="0"/>
        <v>0</v>
      </c>
      <c r="V6" s="43">
        <f t="shared" si="0"/>
        <v>48</v>
      </c>
      <c r="W6" s="12" t="e">
        <f>#REF!</f>
        <v>#REF!</v>
      </c>
      <c r="X6" s="12" t="e">
        <f>#REF!</f>
        <v>#REF!</v>
      </c>
      <c r="Y6" s="12" t="e">
        <f>#REF!</f>
        <v>#REF!</v>
      </c>
      <c r="Z6" s="12" t="e">
        <f>#REF!</f>
        <v>#REF!</v>
      </c>
      <c r="AA6" s="12" t="e">
        <f>#REF!</f>
        <v>#REF!</v>
      </c>
      <c r="AB6" s="12" t="e">
        <f>#REF!</f>
        <v>#REF!</v>
      </c>
      <c r="AC6" s="12">
        <v>6</v>
      </c>
      <c r="AD6" s="12">
        <v>7</v>
      </c>
      <c r="AE6" s="12"/>
      <c r="AF6" s="12"/>
      <c r="AG6" s="12"/>
      <c r="AH6" s="12"/>
      <c r="AI6" s="12"/>
      <c r="AJ6" s="12"/>
      <c r="AX6" s="100"/>
      <c r="AY6" s="100"/>
      <c r="AZ6" s="100"/>
      <c r="BA6" s="100"/>
      <c r="BB6" s="100"/>
      <c r="BC6" s="100"/>
      <c r="BD6" s="101"/>
    </row>
    <row r="7" spans="1:65" s="11" customFormat="1" ht="24" customHeight="1" x14ac:dyDescent="0.2">
      <c r="A7" s="52" t="s">
        <v>32</v>
      </c>
      <c r="B7" s="53" t="s">
        <v>33</v>
      </c>
      <c r="C7" s="54" t="s">
        <v>34</v>
      </c>
      <c r="D7" s="55"/>
      <c r="E7" s="56" t="str">
        <f>IF(OR($J3=1,$J$3=5),"Antal","")</f>
        <v/>
      </c>
      <c r="F7" s="57" t="str">
        <f>IF($J$3=1,"Vikt g",IF(OR($J$3=2,$J$3=5),"Täckn/
Effekt",IF($J$3=3,"Antal/
Effekt","Antal")))</f>
        <v>Antal/
Effekt</v>
      </c>
      <c r="G7" s="56" t="str">
        <f>IF(OR($J3=1,$J$3=5),"Antal","")</f>
        <v/>
      </c>
      <c r="H7" s="57" t="str">
        <f>IF($J$3=1,"Vikt g",IF(OR($J$3=2,$J$3=5),"Täckn/
Effekt",IF($J$3=3,"Antal/
Effekt","Antal")))</f>
        <v>Antal/
Effekt</v>
      </c>
      <c r="I7" s="56" t="str">
        <f>IF(OR($J3=1,$J$3=5),"Antal","")</f>
        <v/>
      </c>
      <c r="J7" s="57" t="str">
        <f>IF($J$3=1,"Vikt g",IF(OR($J$3=2,$J$3=5),"Täckn/
Effekt",IF($J$3=3,"Antal/
Effekt","Antal")))</f>
        <v>Antal/
Effekt</v>
      </c>
      <c r="K7" s="56" t="str">
        <f>IF(OR($J3=1,$J$3=5),"Antal","")</f>
        <v/>
      </c>
      <c r="L7" s="57" t="str">
        <f>IF($J$3=1,"Vikt g",IF(OR($J$3=2,$J$3=5),"Täckn/
Effekt",IF($J$3=3,"Antal/
Effekt","Antal")))</f>
        <v>Antal/
Effekt</v>
      </c>
      <c r="M7" s="56" t="str">
        <f>IF(OR($J3=1,$J$3=5),"Antal","")</f>
        <v/>
      </c>
      <c r="N7" s="57" t="str">
        <f>IF($J$3=1,"Vikt g",IF(OR($J$3=2,$J$3=5),"Täckn/
Effekt",IF($J$3=3,"Antal/
Effekt","Antal")))</f>
        <v>Antal/
Effekt</v>
      </c>
      <c r="O7" s="56" t="str">
        <f>IF(OR($J3=1,$J$3=5),"Antal","")</f>
        <v/>
      </c>
      <c r="P7" s="57" t="str">
        <f>IF($J$3=1,"Vikt g",IF(OR($J$3=2,$J$3=5),"Täckn/
Effekt",IF($J$3=3,"Antal/
Effekt","Antal")))</f>
        <v>Antal/
Effekt</v>
      </c>
      <c r="Q7" s="57" t="str">
        <f>IF($J$3=1,"",IF(OR($J$3=2,$J$3=5),"Täckn/
Effekt",IF($J$3=3,"Antal/
Effekt","")))</f>
        <v>Antal/
Effekt</v>
      </c>
      <c r="R7" s="122"/>
      <c r="S7" s="123"/>
      <c r="Z7" s="11">
        <v>3</v>
      </c>
      <c r="AD7" s="11">
        <v>5</v>
      </c>
      <c r="AH7" s="11">
        <v>7</v>
      </c>
      <c r="AL7" s="11">
        <v>9</v>
      </c>
      <c r="AP7" s="11">
        <v>11</v>
      </c>
      <c r="AT7" s="11">
        <v>13</v>
      </c>
      <c r="AX7" s="104"/>
      <c r="AY7" s="109" t="s">
        <v>253</v>
      </c>
      <c r="AZ7" s="109"/>
      <c r="BA7" s="109"/>
      <c r="BB7" s="109"/>
      <c r="BC7" s="109"/>
      <c r="BD7" s="109"/>
      <c r="BE7" s="110"/>
      <c r="BF7" s="110"/>
      <c r="BG7" s="110"/>
      <c r="BH7" s="112"/>
      <c r="BI7" s="112"/>
      <c r="BJ7" s="112"/>
      <c r="BK7" s="112"/>
      <c r="BL7" s="111"/>
      <c r="BM7" s="111"/>
    </row>
    <row r="8" spans="1:65" s="11" customFormat="1" ht="19.5" customHeight="1" x14ac:dyDescent="0.2">
      <c r="A8" s="58">
        <v>1</v>
      </c>
      <c r="B8" s="59">
        <v>1</v>
      </c>
      <c r="C8" s="60">
        <v>2</v>
      </c>
      <c r="D8" s="61" t="str">
        <f>[1]Led!H2</f>
        <v>1-01</v>
      </c>
      <c r="E8" s="62"/>
      <c r="F8" s="11">
        <v>100</v>
      </c>
      <c r="G8" s="62"/>
      <c r="H8" s="63" t="s">
        <v>251</v>
      </c>
      <c r="I8" s="62"/>
      <c r="J8" s="63">
        <v>20</v>
      </c>
      <c r="K8" s="62"/>
      <c r="L8" s="63" t="s">
        <v>251</v>
      </c>
      <c r="M8" s="62"/>
      <c r="N8" s="63">
        <v>20</v>
      </c>
      <c r="O8" s="62"/>
      <c r="P8" s="63" t="s">
        <v>251</v>
      </c>
      <c r="Q8" s="64"/>
      <c r="R8" s="65" t="s">
        <v>35</v>
      </c>
      <c r="S8" s="8" t="s">
        <v>36</v>
      </c>
      <c r="T8" s="66" t="str">
        <f>IF(ISBLANK(S68),"",S68)</f>
        <v>svartkämpar</v>
      </c>
      <c r="U8" s="67" t="s">
        <v>37</v>
      </c>
      <c r="V8" s="43" t="s">
        <v>38</v>
      </c>
      <c r="W8" s="43" t="s">
        <v>39</v>
      </c>
      <c r="X8" s="43" t="s">
        <v>40</v>
      </c>
      <c r="Z8" s="12">
        <f>VLOOKUP($U8,$D$8:$P$75,Z$7,0)</f>
        <v>100</v>
      </c>
      <c r="AA8" s="12">
        <f>VLOOKUP($V8,$D$8:$P$75,Z$7,0)</f>
        <v>100</v>
      </c>
      <c r="AB8" s="12">
        <f>VLOOKUP($W8,$D$8:$P$75,Z$7,0)</f>
        <v>100</v>
      </c>
      <c r="AC8" s="12">
        <f>VLOOKUP($X8,$D$8:$P$75,Z$7,0)</f>
        <v>0</v>
      </c>
      <c r="AD8" s="12" t="str">
        <f>VLOOKUP($U8,$D$8:$P$75,AD$7,0)</f>
        <v>*</v>
      </c>
      <c r="AE8" s="12" t="str">
        <f>VLOOKUP($V8,$D$8:$P$75,AD$7,0)</f>
        <v>*</v>
      </c>
      <c r="AF8" s="12" t="str">
        <f>VLOOKUP($W8,$D$8:$P$75,AD$7,0)</f>
        <v>*</v>
      </c>
      <c r="AG8" s="12">
        <f>VLOOKUP($X8,$D$8:$P$75,AD$7,0)</f>
        <v>0</v>
      </c>
      <c r="AH8" s="12">
        <f>VLOOKUP($U8,$D$8:$P$75,AH$7,0)</f>
        <v>20</v>
      </c>
      <c r="AI8" s="12">
        <f>VLOOKUP($V8,$D$8:$P$75,AH$7,0)</f>
        <v>86</v>
      </c>
      <c r="AJ8" s="12">
        <f>VLOOKUP($W8,$D$8:$P$75,AH$7,0)</f>
        <v>86</v>
      </c>
      <c r="AK8" s="12">
        <f>VLOOKUP($X8,$D$8:$P$75,AH$7,0)</f>
        <v>0</v>
      </c>
      <c r="AL8" s="12" t="str">
        <f>VLOOKUP($U8,$D$8:$P$75,AL$7,0)</f>
        <v>*</v>
      </c>
      <c r="AM8" s="12" t="str">
        <f>VLOOKUP($V8,$D$8:$P$75,AL$7,0)</f>
        <v>*</v>
      </c>
      <c r="AN8" s="12" t="str">
        <f>VLOOKUP($W8,$D$8:$P$75,AL$7,0)</f>
        <v>*</v>
      </c>
      <c r="AO8" s="12">
        <f>VLOOKUP($X8,$D$8:$P$75,AL$7,0)</f>
        <v>0</v>
      </c>
      <c r="AP8" s="12">
        <f>VLOOKUP($U8,$D$8:$P$75,AP$7,0)</f>
        <v>20</v>
      </c>
      <c r="AQ8" s="12">
        <f>VLOOKUP($V8,$D$8:$P$75,AP$7,0)</f>
        <v>98</v>
      </c>
      <c r="AR8" s="12">
        <f>VLOOKUP($W8,$D$8:$P$75,AP$7,0)</f>
        <v>86</v>
      </c>
      <c r="AS8" s="12">
        <f>VLOOKUP($X8,$D$8:$P$75,AP$7,0)</f>
        <v>0</v>
      </c>
      <c r="AT8" s="12" t="str">
        <f>VLOOKUP($U8,$D$8:$P$75,AT$7,0)</f>
        <v>*</v>
      </c>
      <c r="AU8" s="12" t="str">
        <f>VLOOKUP($V8,$D$8:$P$75,AT$7,0)</f>
        <v>*</v>
      </c>
      <c r="AV8" s="12" t="str">
        <f>VLOOKUP($W8,$D$8:$P$75,AT$7,0)</f>
        <v>*</v>
      </c>
      <c r="AW8" s="12">
        <f>VLOOKUP($X8,$D$8:$P$75,AT$7,0)</f>
        <v>0</v>
      </c>
      <c r="AX8" s="105"/>
      <c r="AY8" s="105"/>
      <c r="AZ8" s="105"/>
      <c r="BA8" s="105"/>
      <c r="BB8" s="105"/>
      <c r="BC8" s="105"/>
      <c r="BD8" s="101"/>
    </row>
    <row r="9" spans="1:65" s="11" customFormat="1" ht="19.5" customHeight="1" x14ac:dyDescent="0.2">
      <c r="A9" s="58">
        <v>2</v>
      </c>
      <c r="B9" s="59">
        <v>1</v>
      </c>
      <c r="C9" s="108">
        <v>1</v>
      </c>
      <c r="D9" s="61" t="str">
        <f>[1]Led!H3</f>
        <v>1-05</v>
      </c>
      <c r="E9" s="68"/>
      <c r="F9" s="63">
        <v>17</v>
      </c>
      <c r="G9" s="68"/>
      <c r="H9" s="63">
        <v>1</v>
      </c>
      <c r="I9" s="68"/>
      <c r="J9" s="63">
        <v>2</v>
      </c>
      <c r="K9" s="68"/>
      <c r="L9" s="63">
        <v>1</v>
      </c>
      <c r="M9" s="68"/>
      <c r="N9" s="63">
        <v>2</v>
      </c>
      <c r="O9" s="68"/>
      <c r="P9" s="63">
        <v>1</v>
      </c>
      <c r="Q9" s="64"/>
      <c r="R9" s="69" t="s">
        <v>41</v>
      </c>
      <c r="S9" s="70" t="s">
        <v>42</v>
      </c>
      <c r="T9" s="66" t="str">
        <f>IF(ISBLANK(S69),"",S69)</f>
        <v>klöver</v>
      </c>
      <c r="U9" s="67" t="s">
        <v>43</v>
      </c>
      <c r="V9" s="43" t="s">
        <v>44</v>
      </c>
      <c r="W9" s="43" t="s">
        <v>45</v>
      </c>
      <c r="X9" s="43" t="s">
        <v>46</v>
      </c>
      <c r="Z9" s="12">
        <f t="shared" ref="Z9:Z27" si="1">VLOOKUP($U9,$D$8:$P$75,Z$7,0)</f>
        <v>100</v>
      </c>
      <c r="AA9" s="12">
        <f t="shared" ref="AA9:AA27" si="2">VLOOKUP($V9,$D$8:$P$75,Z$7,0)</f>
        <v>15</v>
      </c>
      <c r="AB9" s="12">
        <f t="shared" ref="AB9:AB27" si="3">VLOOKUP($W9,$D$8:$P$75,Z$7,0)</f>
        <v>0</v>
      </c>
      <c r="AC9" s="12">
        <f t="shared" ref="AC9:AC27" si="4">VLOOKUP($X9,$D$8:$P$75,Z$7,0)</f>
        <v>0</v>
      </c>
      <c r="AD9" s="12" t="str">
        <f t="shared" ref="AD9:AD27" si="5">VLOOKUP($U9,$D$8:$P$75,AD$7,0)</f>
        <v>*</v>
      </c>
      <c r="AE9" s="12">
        <f t="shared" ref="AE9:AE27" si="6">VLOOKUP($V9,$D$8:$P$75,AD$7,0)</f>
        <v>0.1</v>
      </c>
      <c r="AF9" s="12">
        <f t="shared" ref="AF9:AF27" si="7">VLOOKUP($W9,$D$8:$P$75,AD$7,0)</f>
        <v>0</v>
      </c>
      <c r="AG9" s="12">
        <f t="shared" ref="AG9:AG27" si="8">VLOOKUP($X9,$D$8:$P$75,AD$7,0)</f>
        <v>0</v>
      </c>
      <c r="AH9" s="12">
        <f t="shared" ref="AH9:AH27" si="9">VLOOKUP($U9,$D$8:$P$75,AH$7,0)</f>
        <v>80</v>
      </c>
      <c r="AI9" s="12">
        <f t="shared" ref="AI9:AI27" si="10">VLOOKUP($V9,$D$8:$P$75,AH$7,0)</f>
        <v>8</v>
      </c>
      <c r="AJ9" s="12">
        <f t="shared" ref="AJ9:AJ27" si="11">VLOOKUP($W9,$D$8:$P$75,AH$7,0)</f>
        <v>0</v>
      </c>
      <c r="AK9" s="12">
        <f t="shared" ref="AK9:AK27" si="12">VLOOKUP($X9,$D$8:$P$75,AH$7,0)</f>
        <v>0</v>
      </c>
      <c r="AL9" s="12" t="str">
        <f t="shared" ref="AL9:AL27" si="13">VLOOKUP($U9,$D$8:$P$75,AL$7,0)</f>
        <v>*</v>
      </c>
      <c r="AM9" s="12">
        <f t="shared" ref="AM9:AM27" si="14">VLOOKUP($V9,$D$8:$P$75,AL$7,0)</f>
        <v>0</v>
      </c>
      <c r="AN9" s="12">
        <f t="shared" ref="AN9:AN27" si="15">VLOOKUP($W9,$D$8:$P$75,AL$7,0)</f>
        <v>0</v>
      </c>
      <c r="AO9" s="12">
        <f t="shared" ref="AO9:AO27" si="16">VLOOKUP($X9,$D$8:$P$75,AL$7,0)</f>
        <v>0</v>
      </c>
      <c r="AP9" s="12">
        <f t="shared" ref="AP9:AP27" si="17">VLOOKUP($U9,$D$8:$P$75,AP$7,0)</f>
        <v>100</v>
      </c>
      <c r="AQ9" s="12">
        <f t="shared" ref="AQ9:AQ27" si="18">VLOOKUP($V9,$D$8:$P$75,AP$7,0)</f>
        <v>3</v>
      </c>
      <c r="AR9" s="12">
        <f t="shared" ref="AR9:AR27" si="19">VLOOKUP($W9,$D$8:$P$75,AP$7,0)</f>
        <v>0</v>
      </c>
      <c r="AS9" s="12">
        <f t="shared" ref="AS9:AS27" si="20">VLOOKUP($X9,$D$8:$P$75,AP$7,0)</f>
        <v>0</v>
      </c>
      <c r="AT9" s="12" t="str">
        <f t="shared" ref="AT9:AT27" si="21">VLOOKUP($U9,$D$8:$P$75,AT$7,0)</f>
        <v>*</v>
      </c>
      <c r="AU9" s="12">
        <f t="shared" ref="AU9:AU27" si="22">VLOOKUP($V9,$D$8:$P$75,AT$7,0)</f>
        <v>0.1</v>
      </c>
      <c r="AV9" s="12">
        <f t="shared" ref="AV9:AV27" si="23">VLOOKUP($W9,$D$8:$P$75,AT$7,0)</f>
        <v>0</v>
      </c>
      <c r="AW9" s="12">
        <f t="shared" ref="AW9:AW27" si="24">VLOOKUP($X9,$D$8:$P$75,AT$7,0)</f>
        <v>0</v>
      </c>
      <c r="AX9" s="105"/>
      <c r="AY9" s="105" t="s">
        <v>257</v>
      </c>
      <c r="AZ9" s="105"/>
      <c r="BA9" s="105"/>
      <c r="BB9" s="105"/>
      <c r="BC9" s="105"/>
      <c r="BD9" s="101"/>
    </row>
    <row r="10" spans="1:65" s="11" customFormat="1" ht="19.5" customHeight="1" x14ac:dyDescent="0.2">
      <c r="A10" s="58">
        <v>3</v>
      </c>
      <c r="B10" s="59">
        <v>1</v>
      </c>
      <c r="C10" s="60">
        <v>3</v>
      </c>
      <c r="D10" s="61" t="str">
        <f>[1]Led!H4</f>
        <v>1-03</v>
      </c>
      <c r="E10" s="68"/>
      <c r="F10" s="63">
        <v>100</v>
      </c>
      <c r="G10" s="68"/>
      <c r="H10" s="63" t="s">
        <v>251</v>
      </c>
      <c r="I10" s="68"/>
      <c r="J10" s="63">
        <v>35</v>
      </c>
      <c r="K10" s="68"/>
      <c r="L10" s="63" t="s">
        <v>251</v>
      </c>
      <c r="M10" s="68"/>
      <c r="N10" s="63">
        <v>20</v>
      </c>
      <c r="O10" s="68"/>
      <c r="P10" s="63">
        <v>86</v>
      </c>
      <c r="Q10" s="71"/>
      <c r="R10" s="72" t="s">
        <v>47</v>
      </c>
      <c r="S10" s="73" t="s">
        <v>48</v>
      </c>
      <c r="T10" s="66" t="str">
        <f>IF(ISBLANK(S70),"",S70)</f>
        <v>nattskatta</v>
      </c>
      <c r="U10" s="67" t="s">
        <v>49</v>
      </c>
      <c r="V10" s="43" t="s">
        <v>50</v>
      </c>
      <c r="W10" s="43" t="s">
        <v>51</v>
      </c>
      <c r="X10" s="43" t="s">
        <v>52</v>
      </c>
      <c r="Z10" s="12">
        <f t="shared" si="1"/>
        <v>100</v>
      </c>
      <c r="AA10" s="12">
        <f t="shared" si="2"/>
        <v>100</v>
      </c>
      <c r="AB10" s="12">
        <f t="shared" si="3"/>
        <v>0</v>
      </c>
      <c r="AC10" s="12">
        <f t="shared" si="4"/>
        <v>0</v>
      </c>
      <c r="AD10" s="12" t="str">
        <f t="shared" si="5"/>
        <v>*</v>
      </c>
      <c r="AE10" s="12" t="str">
        <f t="shared" si="6"/>
        <v>*</v>
      </c>
      <c r="AF10" s="12">
        <f t="shared" si="7"/>
        <v>0</v>
      </c>
      <c r="AG10" s="12">
        <f t="shared" si="8"/>
        <v>0</v>
      </c>
      <c r="AH10" s="12">
        <f t="shared" si="9"/>
        <v>35</v>
      </c>
      <c r="AI10" s="12">
        <f t="shared" si="10"/>
        <v>35</v>
      </c>
      <c r="AJ10" s="12">
        <f t="shared" si="11"/>
        <v>0</v>
      </c>
      <c r="AK10" s="12">
        <f t="shared" si="12"/>
        <v>0</v>
      </c>
      <c r="AL10" s="12" t="str">
        <f t="shared" si="13"/>
        <v>*</v>
      </c>
      <c r="AM10" s="12" t="str">
        <f t="shared" si="14"/>
        <v>*</v>
      </c>
      <c r="AN10" s="12">
        <f t="shared" si="15"/>
        <v>0</v>
      </c>
      <c r="AO10" s="12">
        <f t="shared" si="16"/>
        <v>0</v>
      </c>
      <c r="AP10" s="12">
        <f t="shared" si="17"/>
        <v>20</v>
      </c>
      <c r="AQ10" s="12">
        <f t="shared" si="18"/>
        <v>65</v>
      </c>
      <c r="AR10" s="12">
        <f t="shared" si="19"/>
        <v>0</v>
      </c>
      <c r="AS10" s="12">
        <f t="shared" si="20"/>
        <v>0</v>
      </c>
      <c r="AT10" s="12">
        <f t="shared" si="21"/>
        <v>86</v>
      </c>
      <c r="AU10" s="12" t="str">
        <f t="shared" si="22"/>
        <v>*</v>
      </c>
      <c r="AV10" s="12">
        <f t="shared" si="23"/>
        <v>0</v>
      </c>
      <c r="AW10" s="12">
        <f t="shared" si="24"/>
        <v>0</v>
      </c>
      <c r="AX10" s="105"/>
      <c r="AY10" s="105"/>
      <c r="AZ10" s="105"/>
      <c r="BA10" s="105"/>
      <c r="BB10" s="105"/>
      <c r="BC10" s="105"/>
      <c r="BD10" s="101"/>
    </row>
    <row r="11" spans="1:65" s="11" customFormat="1" ht="19.5" customHeight="1" x14ac:dyDescent="0.2">
      <c r="A11" s="58">
        <v>4</v>
      </c>
      <c r="B11" s="59">
        <v>1</v>
      </c>
      <c r="C11" s="60">
        <v>5</v>
      </c>
      <c r="D11" s="61" t="str">
        <f>[1]Led!H5</f>
        <v>1-07</v>
      </c>
      <c r="E11" s="68"/>
      <c r="F11" s="63">
        <v>100</v>
      </c>
      <c r="G11" s="68"/>
      <c r="H11" s="63" t="s">
        <v>251</v>
      </c>
      <c r="I11" s="68"/>
      <c r="J11" s="63">
        <v>86</v>
      </c>
      <c r="K11" s="68"/>
      <c r="L11" s="63" t="s">
        <v>251</v>
      </c>
      <c r="M11" s="68"/>
      <c r="N11" s="63">
        <v>100</v>
      </c>
      <c r="O11" s="68"/>
      <c r="P11" s="63" t="s">
        <v>251</v>
      </c>
      <c r="Q11" s="71"/>
      <c r="R11" s="74">
        <v>0</v>
      </c>
      <c r="S11" s="73" t="s">
        <v>53</v>
      </c>
      <c r="T11" s="66" t="str">
        <f>IF(ISBLANK(S71),"",S71)</f>
        <v>övriga ogräs</v>
      </c>
      <c r="U11" s="67" t="s">
        <v>54</v>
      </c>
      <c r="V11" s="43" t="s">
        <v>55</v>
      </c>
      <c r="W11" s="43" t="s">
        <v>56</v>
      </c>
      <c r="X11" s="43" t="s">
        <v>57</v>
      </c>
      <c r="Z11" s="12">
        <f t="shared" si="1"/>
        <v>100</v>
      </c>
      <c r="AA11" s="12">
        <f t="shared" si="2"/>
        <v>10</v>
      </c>
      <c r="AB11" s="12">
        <f t="shared" si="3"/>
        <v>100</v>
      </c>
      <c r="AC11" s="12">
        <f t="shared" si="4"/>
        <v>0</v>
      </c>
      <c r="AD11" s="12" t="str">
        <f t="shared" si="5"/>
        <v>*</v>
      </c>
      <c r="AE11" s="12">
        <f t="shared" si="6"/>
        <v>0.1</v>
      </c>
      <c r="AF11" s="12" t="str">
        <f t="shared" si="7"/>
        <v>*</v>
      </c>
      <c r="AG11" s="12">
        <f t="shared" si="8"/>
        <v>0</v>
      </c>
      <c r="AH11" s="12">
        <f t="shared" si="9"/>
        <v>86</v>
      </c>
      <c r="AI11" s="12">
        <f t="shared" si="10"/>
        <v>6</v>
      </c>
      <c r="AJ11" s="12">
        <f t="shared" si="11"/>
        <v>34</v>
      </c>
      <c r="AK11" s="12">
        <f t="shared" si="12"/>
        <v>0</v>
      </c>
      <c r="AL11" s="12" t="str">
        <f t="shared" si="13"/>
        <v>*</v>
      </c>
      <c r="AM11" s="12">
        <f t="shared" si="14"/>
        <v>0</v>
      </c>
      <c r="AN11" s="12" t="str">
        <f t="shared" si="15"/>
        <v>*</v>
      </c>
      <c r="AO11" s="12">
        <f t="shared" si="16"/>
        <v>0</v>
      </c>
      <c r="AP11" s="12">
        <f t="shared" si="17"/>
        <v>100</v>
      </c>
      <c r="AQ11" s="12">
        <f t="shared" si="18"/>
        <v>4</v>
      </c>
      <c r="AR11" s="12">
        <f t="shared" si="19"/>
        <v>35</v>
      </c>
      <c r="AS11" s="12">
        <f t="shared" si="20"/>
        <v>0</v>
      </c>
      <c r="AT11" s="12" t="str">
        <f t="shared" si="21"/>
        <v>*</v>
      </c>
      <c r="AU11" s="12">
        <f t="shared" si="22"/>
        <v>0.1</v>
      </c>
      <c r="AV11" s="12" t="str">
        <f t="shared" si="23"/>
        <v>*</v>
      </c>
      <c r="AW11" s="12">
        <f t="shared" si="24"/>
        <v>0</v>
      </c>
      <c r="AX11" s="105"/>
      <c r="AY11" s="105"/>
      <c r="AZ11" s="105"/>
      <c r="BA11" s="105"/>
      <c r="BB11" s="105"/>
      <c r="BC11" s="105"/>
      <c r="BD11" s="101"/>
    </row>
    <row r="12" spans="1:65" s="11" customFormat="1" ht="19.5" customHeight="1" x14ac:dyDescent="0.2">
      <c r="A12" s="58">
        <v>5</v>
      </c>
      <c r="B12" s="59">
        <v>1</v>
      </c>
      <c r="C12" s="60">
        <v>6</v>
      </c>
      <c r="D12" s="61" t="str">
        <f>[1]Led!H6</f>
        <v>1-02</v>
      </c>
      <c r="E12" s="68"/>
      <c r="F12" s="63">
        <v>100</v>
      </c>
      <c r="G12" s="68"/>
      <c r="H12" s="63" t="s">
        <v>251</v>
      </c>
      <c r="I12" s="68"/>
      <c r="J12" s="63">
        <v>80</v>
      </c>
      <c r="K12" s="68"/>
      <c r="L12" s="63" t="s">
        <v>251</v>
      </c>
      <c r="M12" s="68"/>
      <c r="N12" s="63">
        <v>100</v>
      </c>
      <c r="O12" s="68"/>
      <c r="P12" s="63" t="s">
        <v>251</v>
      </c>
      <c r="Q12" s="71"/>
      <c r="R12" s="75" t="s">
        <v>58</v>
      </c>
      <c r="S12" s="73" t="s">
        <v>59</v>
      </c>
      <c r="T12" s="12" t="s">
        <v>60</v>
      </c>
      <c r="U12" s="67" t="s">
        <v>61</v>
      </c>
      <c r="V12" s="43" t="s">
        <v>62</v>
      </c>
      <c r="W12" s="43" t="s">
        <v>63</v>
      </c>
      <c r="X12" s="43" t="s">
        <v>64</v>
      </c>
      <c r="Z12" s="12">
        <f t="shared" si="1"/>
        <v>17</v>
      </c>
      <c r="AA12" s="12">
        <f t="shared" si="2"/>
        <v>100</v>
      </c>
      <c r="AB12" s="12">
        <f t="shared" si="3"/>
        <v>0</v>
      </c>
      <c r="AC12" s="12">
        <f t="shared" si="4"/>
        <v>0</v>
      </c>
      <c r="AD12" s="12">
        <f t="shared" si="5"/>
        <v>1</v>
      </c>
      <c r="AE12" s="12" t="str">
        <f t="shared" si="6"/>
        <v>*</v>
      </c>
      <c r="AF12" s="12">
        <f t="shared" si="7"/>
        <v>0</v>
      </c>
      <c r="AG12" s="12">
        <f t="shared" si="8"/>
        <v>0</v>
      </c>
      <c r="AH12" s="12">
        <f t="shared" si="9"/>
        <v>2</v>
      </c>
      <c r="AI12" s="12">
        <f t="shared" si="10"/>
        <v>65</v>
      </c>
      <c r="AJ12" s="12">
        <f t="shared" si="11"/>
        <v>0</v>
      </c>
      <c r="AK12" s="12">
        <f t="shared" si="12"/>
        <v>0</v>
      </c>
      <c r="AL12" s="12">
        <f t="shared" si="13"/>
        <v>1</v>
      </c>
      <c r="AM12" s="12" t="str">
        <f t="shared" si="14"/>
        <v>*</v>
      </c>
      <c r="AN12" s="12">
        <f t="shared" si="15"/>
        <v>0</v>
      </c>
      <c r="AO12" s="12">
        <f t="shared" si="16"/>
        <v>0</v>
      </c>
      <c r="AP12" s="12">
        <f t="shared" si="17"/>
        <v>2</v>
      </c>
      <c r="AQ12" s="12">
        <f t="shared" si="18"/>
        <v>35</v>
      </c>
      <c r="AR12" s="12">
        <f t="shared" si="19"/>
        <v>0</v>
      </c>
      <c r="AS12" s="12">
        <f t="shared" si="20"/>
        <v>0</v>
      </c>
      <c r="AT12" s="12">
        <f t="shared" si="21"/>
        <v>1</v>
      </c>
      <c r="AU12" s="12" t="str">
        <f t="shared" si="22"/>
        <v>*</v>
      </c>
      <c r="AV12" s="12">
        <f t="shared" si="23"/>
        <v>0</v>
      </c>
      <c r="AW12" s="12">
        <f t="shared" si="24"/>
        <v>0</v>
      </c>
      <c r="AX12" s="105"/>
      <c r="AY12" s="105"/>
      <c r="AZ12" s="105"/>
      <c r="BA12" s="105"/>
      <c r="BB12" s="105"/>
      <c r="BC12" s="105"/>
      <c r="BD12" s="101"/>
    </row>
    <row r="13" spans="1:65" s="11" customFormat="1" ht="19.5" customHeight="1" x14ac:dyDescent="0.2">
      <c r="A13" s="58">
        <v>6</v>
      </c>
      <c r="B13" s="59">
        <v>1</v>
      </c>
      <c r="C13" s="60">
        <v>4</v>
      </c>
      <c r="D13" s="61" t="str">
        <f>[1]Led!H7</f>
        <v>1-09</v>
      </c>
      <c r="E13" s="68"/>
      <c r="F13" s="63">
        <v>100</v>
      </c>
      <c r="G13" s="68"/>
      <c r="H13" s="63" t="s">
        <v>251</v>
      </c>
      <c r="I13" s="68"/>
      <c r="J13" s="63">
        <v>80</v>
      </c>
      <c r="K13" s="68"/>
      <c r="L13" s="63" t="s">
        <v>251</v>
      </c>
      <c r="M13" s="68"/>
      <c r="N13" s="63">
        <v>20</v>
      </c>
      <c r="O13" s="68"/>
      <c r="P13" s="63" t="s">
        <v>251</v>
      </c>
      <c r="Q13" s="71"/>
      <c r="R13" s="76" t="s">
        <v>65</v>
      </c>
      <c r="S13" s="73" t="s">
        <v>66</v>
      </c>
      <c r="T13" s="12" t="s">
        <v>67</v>
      </c>
      <c r="U13" s="67" t="s">
        <v>68</v>
      </c>
      <c r="V13" s="43" t="s">
        <v>69</v>
      </c>
      <c r="W13" s="43" t="s">
        <v>70</v>
      </c>
      <c r="X13" s="43" t="s">
        <v>71</v>
      </c>
      <c r="Y13" s="12"/>
      <c r="Z13" s="12">
        <f t="shared" si="1"/>
        <v>98</v>
      </c>
      <c r="AA13" s="12">
        <f t="shared" si="2"/>
        <v>95</v>
      </c>
      <c r="AB13" s="12">
        <f t="shared" si="3"/>
        <v>100</v>
      </c>
      <c r="AC13" s="12">
        <f t="shared" si="4"/>
        <v>0</v>
      </c>
      <c r="AD13" s="12" t="str">
        <f t="shared" si="5"/>
        <v>*</v>
      </c>
      <c r="AE13" s="12" t="str">
        <f t="shared" si="6"/>
        <v>*</v>
      </c>
      <c r="AF13" s="12" t="str">
        <f t="shared" si="7"/>
        <v>*</v>
      </c>
      <c r="AG13" s="12">
        <f t="shared" si="8"/>
        <v>0</v>
      </c>
      <c r="AH13" s="12">
        <f t="shared" si="9"/>
        <v>35</v>
      </c>
      <c r="AI13" s="12">
        <f t="shared" si="10"/>
        <v>35</v>
      </c>
      <c r="AJ13" s="12">
        <f t="shared" si="11"/>
        <v>35</v>
      </c>
      <c r="AK13" s="12">
        <f t="shared" si="12"/>
        <v>0</v>
      </c>
      <c r="AL13" s="12" t="str">
        <f t="shared" si="13"/>
        <v>*</v>
      </c>
      <c r="AM13" s="12" t="str">
        <f t="shared" si="14"/>
        <v>*</v>
      </c>
      <c r="AN13" s="12" t="str">
        <f t="shared" si="15"/>
        <v>*</v>
      </c>
      <c r="AO13" s="12">
        <f t="shared" si="16"/>
        <v>0</v>
      </c>
      <c r="AP13" s="12">
        <f t="shared" si="17"/>
        <v>100</v>
      </c>
      <c r="AQ13" s="12">
        <f t="shared" si="18"/>
        <v>35</v>
      </c>
      <c r="AR13" s="12">
        <f t="shared" si="19"/>
        <v>35</v>
      </c>
      <c r="AS13" s="12">
        <f t="shared" si="20"/>
        <v>0</v>
      </c>
      <c r="AT13" s="12" t="str">
        <f t="shared" si="21"/>
        <v>*</v>
      </c>
      <c r="AU13" s="12" t="str">
        <f t="shared" si="22"/>
        <v>*</v>
      </c>
      <c r="AV13" s="12" t="str">
        <f t="shared" si="23"/>
        <v>*</v>
      </c>
      <c r="AW13" s="12">
        <f t="shared" si="24"/>
        <v>0</v>
      </c>
      <c r="AX13" s="105"/>
      <c r="AY13" s="105"/>
      <c r="AZ13" s="105"/>
      <c r="BA13" s="105"/>
      <c r="BB13" s="105"/>
      <c r="BC13" s="105"/>
      <c r="BD13" s="101"/>
    </row>
    <row r="14" spans="1:65" s="11" customFormat="1" ht="19.5" customHeight="1" x14ac:dyDescent="0.2">
      <c r="A14" s="58">
        <v>7</v>
      </c>
      <c r="B14" s="59">
        <v>2</v>
      </c>
      <c r="C14" s="60">
        <v>5</v>
      </c>
      <c r="D14" s="61" t="str">
        <f>[1]Led!H8</f>
        <v>1-04</v>
      </c>
      <c r="E14" s="68"/>
      <c r="F14" s="63">
        <v>100</v>
      </c>
      <c r="G14" s="68"/>
      <c r="H14" s="63" t="s">
        <v>251</v>
      </c>
      <c r="I14" s="68"/>
      <c r="J14" s="63">
        <v>86</v>
      </c>
      <c r="K14" s="68"/>
      <c r="L14" s="63" t="s">
        <v>251</v>
      </c>
      <c r="M14" s="68"/>
      <c r="N14" s="63">
        <v>100</v>
      </c>
      <c r="O14" s="68"/>
      <c r="P14" s="63" t="s">
        <v>251</v>
      </c>
      <c r="Q14" s="71"/>
      <c r="R14" s="76" t="s">
        <v>72</v>
      </c>
      <c r="S14" s="73" t="s">
        <v>73</v>
      </c>
      <c r="T14" s="12" t="s">
        <v>74</v>
      </c>
      <c r="U14" s="67" t="s">
        <v>75</v>
      </c>
      <c r="V14" s="43" t="s">
        <v>76</v>
      </c>
      <c r="W14" s="43" t="s">
        <v>77</v>
      </c>
      <c r="X14" s="43" t="s">
        <v>78</v>
      </c>
      <c r="Z14" s="12">
        <f t="shared" si="1"/>
        <v>100</v>
      </c>
      <c r="AA14" s="12">
        <f t="shared" si="2"/>
        <v>95</v>
      </c>
      <c r="AB14" s="12">
        <f t="shared" si="3"/>
        <v>95</v>
      </c>
      <c r="AC14" s="12">
        <f t="shared" si="4"/>
        <v>0</v>
      </c>
      <c r="AD14" s="12" t="str">
        <f t="shared" si="5"/>
        <v>*</v>
      </c>
      <c r="AE14" s="12" t="str">
        <f t="shared" si="6"/>
        <v>*</v>
      </c>
      <c r="AF14" s="12">
        <f t="shared" si="7"/>
        <v>0.1</v>
      </c>
      <c r="AG14" s="12">
        <f t="shared" si="8"/>
        <v>0</v>
      </c>
      <c r="AH14" s="12">
        <f t="shared" si="9"/>
        <v>86</v>
      </c>
      <c r="AI14" s="12">
        <f t="shared" si="10"/>
        <v>15</v>
      </c>
      <c r="AJ14" s="12">
        <f t="shared" si="11"/>
        <v>19</v>
      </c>
      <c r="AK14" s="12">
        <f t="shared" si="12"/>
        <v>0</v>
      </c>
      <c r="AL14" s="12" t="str">
        <f t="shared" si="13"/>
        <v>*</v>
      </c>
      <c r="AM14" s="12" t="str">
        <f t="shared" si="14"/>
        <v>*</v>
      </c>
      <c r="AN14" s="12" t="str">
        <f t="shared" si="15"/>
        <v>*</v>
      </c>
      <c r="AO14" s="12">
        <f t="shared" si="16"/>
        <v>0</v>
      </c>
      <c r="AP14" s="12">
        <f t="shared" si="17"/>
        <v>100</v>
      </c>
      <c r="AQ14" s="12">
        <f t="shared" si="18"/>
        <v>15</v>
      </c>
      <c r="AR14" s="12">
        <f t="shared" si="19"/>
        <v>19</v>
      </c>
      <c r="AS14" s="12">
        <f t="shared" si="20"/>
        <v>0</v>
      </c>
      <c r="AT14" s="12" t="str">
        <f t="shared" si="21"/>
        <v>*</v>
      </c>
      <c r="AU14" s="12" t="str">
        <f t="shared" si="22"/>
        <v>*</v>
      </c>
      <c r="AV14" s="12">
        <f t="shared" si="23"/>
        <v>35</v>
      </c>
      <c r="AW14" s="12">
        <f t="shared" si="24"/>
        <v>0</v>
      </c>
      <c r="AX14" s="105"/>
      <c r="AY14" s="105"/>
      <c r="AZ14" s="105"/>
      <c r="BA14" s="105"/>
      <c r="BB14" s="105"/>
      <c r="BC14" s="105"/>
      <c r="BD14" s="101"/>
    </row>
    <row r="15" spans="1:65" s="11" customFormat="1" ht="19.5" customHeight="1" x14ac:dyDescent="0.2">
      <c r="A15" s="58">
        <v>8</v>
      </c>
      <c r="B15" s="59">
        <v>2</v>
      </c>
      <c r="C15" s="60">
        <v>3</v>
      </c>
      <c r="D15" s="61" t="str">
        <f>[1]Led!H9</f>
        <v>1-08</v>
      </c>
      <c r="E15" s="68"/>
      <c r="F15" s="63">
        <v>100</v>
      </c>
      <c r="G15" s="68"/>
      <c r="H15" s="63">
        <v>100</v>
      </c>
      <c r="I15" s="68"/>
      <c r="J15" s="63">
        <v>15</v>
      </c>
      <c r="K15" s="68"/>
      <c r="L15" s="63" t="s">
        <v>251</v>
      </c>
      <c r="M15" s="68"/>
      <c r="N15" s="63">
        <v>15</v>
      </c>
      <c r="O15" s="68"/>
      <c r="P15" s="63" t="s">
        <v>251</v>
      </c>
      <c r="Q15" s="71"/>
      <c r="R15" s="76" t="s">
        <v>79</v>
      </c>
      <c r="S15" s="73" t="s">
        <v>80</v>
      </c>
      <c r="T15" s="12" t="s">
        <v>81</v>
      </c>
      <c r="U15" s="67" t="s">
        <v>82</v>
      </c>
      <c r="V15" s="43" t="s">
        <v>83</v>
      </c>
      <c r="W15" s="43" t="s">
        <v>84</v>
      </c>
      <c r="X15" s="43" t="s">
        <v>85</v>
      </c>
      <c r="Z15" s="12">
        <f t="shared" si="1"/>
        <v>100</v>
      </c>
      <c r="AA15" s="12">
        <f t="shared" si="2"/>
        <v>100</v>
      </c>
      <c r="AB15" s="12">
        <f t="shared" si="3"/>
        <v>12</v>
      </c>
      <c r="AC15" s="12">
        <f t="shared" si="4"/>
        <v>0</v>
      </c>
      <c r="AD15" s="12">
        <f t="shared" si="5"/>
        <v>100</v>
      </c>
      <c r="AE15" s="12" t="str">
        <f t="shared" si="6"/>
        <v>*</v>
      </c>
      <c r="AF15" s="12">
        <f t="shared" si="7"/>
        <v>0.1</v>
      </c>
      <c r="AG15" s="12">
        <f t="shared" si="8"/>
        <v>0</v>
      </c>
      <c r="AH15" s="12">
        <f t="shared" si="9"/>
        <v>15</v>
      </c>
      <c r="AI15" s="12">
        <f t="shared" si="10"/>
        <v>86</v>
      </c>
      <c r="AJ15" s="12">
        <f t="shared" si="11"/>
        <v>15</v>
      </c>
      <c r="AK15" s="12">
        <f t="shared" si="12"/>
        <v>0</v>
      </c>
      <c r="AL15" s="12" t="str">
        <f t="shared" si="13"/>
        <v>*</v>
      </c>
      <c r="AM15" s="12" t="str">
        <f t="shared" si="14"/>
        <v>*</v>
      </c>
      <c r="AN15" s="12">
        <f t="shared" si="15"/>
        <v>0</v>
      </c>
      <c r="AO15" s="12">
        <f t="shared" si="16"/>
        <v>0</v>
      </c>
      <c r="AP15" s="12">
        <f t="shared" si="17"/>
        <v>15</v>
      </c>
      <c r="AQ15" s="12">
        <f t="shared" si="18"/>
        <v>80</v>
      </c>
      <c r="AR15" s="12">
        <f t="shared" si="19"/>
        <v>0.1</v>
      </c>
      <c r="AS15" s="12">
        <f t="shared" si="20"/>
        <v>0</v>
      </c>
      <c r="AT15" s="12" t="str">
        <f t="shared" si="21"/>
        <v>*</v>
      </c>
      <c r="AU15" s="12" t="str">
        <f t="shared" si="22"/>
        <v>*</v>
      </c>
      <c r="AV15" s="12">
        <f t="shared" si="23"/>
        <v>0.1</v>
      </c>
      <c r="AW15" s="12">
        <f t="shared" si="24"/>
        <v>0</v>
      </c>
      <c r="AX15" s="105"/>
      <c r="AY15" s="105"/>
      <c r="AZ15" s="105"/>
      <c r="BA15" s="105"/>
      <c r="BB15" s="105"/>
      <c r="BC15" s="105"/>
      <c r="BD15" s="101"/>
    </row>
    <row r="16" spans="1:65" s="11" customFormat="1" ht="19.5" customHeight="1" x14ac:dyDescent="0.2">
      <c r="A16" s="58">
        <v>9</v>
      </c>
      <c r="B16" s="59">
        <v>2</v>
      </c>
      <c r="C16" s="60">
        <v>2</v>
      </c>
      <c r="D16" s="61" t="str">
        <f>[1]Led!H10</f>
        <v>1-06</v>
      </c>
      <c r="E16" s="68"/>
      <c r="F16" s="63">
        <v>98</v>
      </c>
      <c r="G16" s="68"/>
      <c r="H16" s="63" t="s">
        <v>251</v>
      </c>
      <c r="I16" s="68"/>
      <c r="J16" s="63">
        <v>35</v>
      </c>
      <c r="K16" s="68"/>
      <c r="L16" s="63" t="s">
        <v>251</v>
      </c>
      <c r="M16" s="68"/>
      <c r="N16" s="63">
        <v>100</v>
      </c>
      <c r="O16" s="68"/>
      <c r="P16" s="63" t="s">
        <v>251</v>
      </c>
      <c r="Q16" s="71"/>
      <c r="R16" s="76" t="s">
        <v>86</v>
      </c>
      <c r="S16" s="73" t="s">
        <v>87</v>
      </c>
      <c r="T16" s="12" t="s">
        <v>88</v>
      </c>
      <c r="U16" s="67" t="s">
        <v>89</v>
      </c>
      <c r="V16" s="43" t="s">
        <v>90</v>
      </c>
      <c r="W16" s="43" t="s">
        <v>91</v>
      </c>
      <c r="X16" s="43" t="s">
        <v>92</v>
      </c>
      <c r="Z16" s="12">
        <f t="shared" si="1"/>
        <v>100</v>
      </c>
      <c r="AA16" s="12">
        <f t="shared" si="2"/>
        <v>100</v>
      </c>
      <c r="AB16" s="12">
        <f t="shared" si="3"/>
        <v>100</v>
      </c>
      <c r="AC16" s="12">
        <f t="shared" si="4"/>
        <v>0</v>
      </c>
      <c r="AD16" s="12" t="str">
        <f t="shared" si="5"/>
        <v>*</v>
      </c>
      <c r="AE16" s="12" t="str">
        <f t="shared" si="6"/>
        <v>*</v>
      </c>
      <c r="AF16" s="12" t="str">
        <f t="shared" si="7"/>
        <v>*</v>
      </c>
      <c r="AG16" s="12">
        <f t="shared" si="8"/>
        <v>0</v>
      </c>
      <c r="AH16" s="12">
        <f t="shared" si="9"/>
        <v>80</v>
      </c>
      <c r="AI16" s="12">
        <f t="shared" si="10"/>
        <v>10</v>
      </c>
      <c r="AJ16" s="12">
        <f t="shared" si="11"/>
        <v>65</v>
      </c>
      <c r="AK16" s="12">
        <f t="shared" si="12"/>
        <v>0</v>
      </c>
      <c r="AL16" s="12" t="str">
        <f t="shared" si="13"/>
        <v>*</v>
      </c>
      <c r="AM16" s="12" t="str">
        <f t="shared" si="14"/>
        <v>*</v>
      </c>
      <c r="AN16" s="12" t="str">
        <f t="shared" si="15"/>
        <v>*</v>
      </c>
      <c r="AO16" s="12">
        <f t="shared" si="16"/>
        <v>0</v>
      </c>
      <c r="AP16" s="12">
        <f t="shared" si="17"/>
        <v>20</v>
      </c>
      <c r="AQ16" s="12">
        <f t="shared" si="18"/>
        <v>86</v>
      </c>
      <c r="AR16" s="12">
        <f t="shared" si="19"/>
        <v>35</v>
      </c>
      <c r="AS16" s="12">
        <f t="shared" si="20"/>
        <v>0</v>
      </c>
      <c r="AT16" s="12" t="str">
        <f t="shared" si="21"/>
        <v>*</v>
      </c>
      <c r="AU16" s="12" t="str">
        <f t="shared" si="22"/>
        <v>*</v>
      </c>
      <c r="AV16" s="12" t="str">
        <f t="shared" si="23"/>
        <v>*</v>
      </c>
      <c r="AW16" s="12">
        <f t="shared" si="24"/>
        <v>0</v>
      </c>
      <c r="AX16" s="105"/>
      <c r="AY16" s="105"/>
      <c r="AZ16" s="105"/>
      <c r="BA16" s="105"/>
      <c r="BB16" s="105"/>
      <c r="BC16" s="105"/>
      <c r="BD16" s="101"/>
    </row>
    <row r="17" spans="1:56" s="11" customFormat="1" ht="19.5" customHeight="1" x14ac:dyDescent="0.2">
      <c r="A17" s="58">
        <v>10</v>
      </c>
      <c r="B17" s="59">
        <v>2</v>
      </c>
      <c r="C17" s="60">
        <v>4</v>
      </c>
      <c r="D17" s="61" t="str">
        <f>[1]Led!H11</f>
        <v>2-07</v>
      </c>
      <c r="E17" s="68"/>
      <c r="F17" s="63">
        <v>95</v>
      </c>
      <c r="G17" s="68"/>
      <c r="H17" s="63" t="s">
        <v>251</v>
      </c>
      <c r="I17" s="68"/>
      <c r="J17" s="63">
        <v>15</v>
      </c>
      <c r="K17" s="68"/>
      <c r="L17" s="63" t="s">
        <v>251</v>
      </c>
      <c r="M17" s="68"/>
      <c r="N17" s="63">
        <v>15</v>
      </c>
      <c r="O17" s="68"/>
      <c r="P17" s="63" t="s">
        <v>251</v>
      </c>
      <c r="Q17" s="71"/>
      <c r="R17" s="76" t="s">
        <v>93</v>
      </c>
      <c r="S17" s="73" t="s">
        <v>94</v>
      </c>
      <c r="T17" s="12" t="s">
        <v>95</v>
      </c>
      <c r="U17" s="67" t="s">
        <v>96</v>
      </c>
      <c r="V17" s="43" t="s">
        <v>97</v>
      </c>
      <c r="W17" s="43" t="s">
        <v>98</v>
      </c>
      <c r="X17" s="43" t="s">
        <v>99</v>
      </c>
      <c r="Z17" s="12" t="e">
        <f t="shared" si="1"/>
        <v>#N/A</v>
      </c>
      <c r="AA17" s="12" t="e">
        <f t="shared" si="2"/>
        <v>#N/A</v>
      </c>
      <c r="AB17" s="12" t="e">
        <f t="shared" si="3"/>
        <v>#N/A</v>
      </c>
      <c r="AC17" s="12" t="e">
        <f t="shared" si="4"/>
        <v>#N/A</v>
      </c>
      <c r="AD17" s="12" t="e">
        <f t="shared" si="5"/>
        <v>#N/A</v>
      </c>
      <c r="AE17" s="12" t="e">
        <f t="shared" si="6"/>
        <v>#N/A</v>
      </c>
      <c r="AF17" s="12" t="e">
        <f t="shared" si="7"/>
        <v>#N/A</v>
      </c>
      <c r="AG17" s="12" t="e">
        <f t="shared" si="8"/>
        <v>#N/A</v>
      </c>
      <c r="AH17" s="12" t="e">
        <f t="shared" si="9"/>
        <v>#N/A</v>
      </c>
      <c r="AI17" s="12" t="e">
        <f t="shared" si="10"/>
        <v>#N/A</v>
      </c>
      <c r="AJ17" s="12" t="e">
        <f t="shared" si="11"/>
        <v>#N/A</v>
      </c>
      <c r="AK17" s="12" t="e">
        <f t="shared" si="12"/>
        <v>#N/A</v>
      </c>
      <c r="AL17" s="12" t="e">
        <f t="shared" si="13"/>
        <v>#N/A</v>
      </c>
      <c r="AM17" s="12" t="e">
        <f t="shared" si="14"/>
        <v>#N/A</v>
      </c>
      <c r="AN17" s="12" t="e">
        <f t="shared" si="15"/>
        <v>#N/A</v>
      </c>
      <c r="AO17" s="12" t="e">
        <f t="shared" si="16"/>
        <v>#N/A</v>
      </c>
      <c r="AP17" s="12" t="e">
        <f t="shared" si="17"/>
        <v>#N/A</v>
      </c>
      <c r="AQ17" s="12" t="e">
        <f t="shared" si="18"/>
        <v>#N/A</v>
      </c>
      <c r="AR17" s="12" t="e">
        <f t="shared" si="19"/>
        <v>#N/A</v>
      </c>
      <c r="AS17" s="12" t="e">
        <f t="shared" si="20"/>
        <v>#N/A</v>
      </c>
      <c r="AT17" s="12" t="e">
        <f t="shared" si="21"/>
        <v>#N/A</v>
      </c>
      <c r="AU17" s="12" t="e">
        <f t="shared" si="22"/>
        <v>#N/A</v>
      </c>
      <c r="AV17" s="12" t="e">
        <f t="shared" si="23"/>
        <v>#N/A</v>
      </c>
      <c r="AW17" s="12" t="e">
        <f t="shared" si="24"/>
        <v>#N/A</v>
      </c>
      <c r="AX17" s="105"/>
      <c r="AY17" s="105"/>
      <c r="AZ17" s="105"/>
      <c r="BA17" s="105"/>
      <c r="BB17" s="105"/>
      <c r="BC17" s="105"/>
      <c r="BD17" s="101"/>
    </row>
    <row r="18" spans="1:56" s="11" customFormat="1" ht="19.5" customHeight="1" x14ac:dyDescent="0.2">
      <c r="A18" s="58">
        <v>11</v>
      </c>
      <c r="B18" s="59">
        <v>2</v>
      </c>
      <c r="C18" s="108">
        <v>1</v>
      </c>
      <c r="D18" s="61" t="str">
        <f>[1]Led!H12</f>
        <v>2-02</v>
      </c>
      <c r="E18" s="68"/>
      <c r="F18" s="63">
        <v>15</v>
      </c>
      <c r="G18" s="68"/>
      <c r="H18" s="63">
        <v>0.1</v>
      </c>
      <c r="I18" s="68"/>
      <c r="J18" s="63">
        <v>8</v>
      </c>
      <c r="K18" s="68"/>
      <c r="L18" s="63">
        <v>0</v>
      </c>
      <c r="M18" s="68"/>
      <c r="N18" s="63">
        <v>3</v>
      </c>
      <c r="O18" s="68"/>
      <c r="P18" s="63">
        <v>0.1</v>
      </c>
      <c r="Q18" s="71"/>
      <c r="R18" s="76" t="s">
        <v>100</v>
      </c>
      <c r="S18" s="73" t="s">
        <v>101</v>
      </c>
      <c r="T18" s="12" t="s">
        <v>102</v>
      </c>
      <c r="U18" s="67" t="s">
        <v>103</v>
      </c>
      <c r="V18" s="43" t="s">
        <v>104</v>
      </c>
      <c r="W18" s="43" t="s">
        <v>105</v>
      </c>
      <c r="X18" s="43" t="s">
        <v>106</v>
      </c>
      <c r="Z18" s="12" t="e">
        <f t="shared" si="1"/>
        <v>#N/A</v>
      </c>
      <c r="AA18" s="12" t="e">
        <f t="shared" si="2"/>
        <v>#N/A</v>
      </c>
      <c r="AB18" s="12" t="e">
        <f t="shared" si="3"/>
        <v>#N/A</v>
      </c>
      <c r="AC18" s="12" t="e">
        <f t="shared" si="4"/>
        <v>#N/A</v>
      </c>
      <c r="AD18" s="12" t="e">
        <f t="shared" si="5"/>
        <v>#N/A</v>
      </c>
      <c r="AE18" s="12" t="e">
        <f t="shared" si="6"/>
        <v>#N/A</v>
      </c>
      <c r="AF18" s="12" t="e">
        <f t="shared" si="7"/>
        <v>#N/A</v>
      </c>
      <c r="AG18" s="12" t="e">
        <f t="shared" si="8"/>
        <v>#N/A</v>
      </c>
      <c r="AH18" s="12" t="e">
        <f t="shared" si="9"/>
        <v>#N/A</v>
      </c>
      <c r="AI18" s="12" t="e">
        <f t="shared" si="10"/>
        <v>#N/A</v>
      </c>
      <c r="AJ18" s="12" t="e">
        <f t="shared" si="11"/>
        <v>#N/A</v>
      </c>
      <c r="AK18" s="12" t="e">
        <f t="shared" si="12"/>
        <v>#N/A</v>
      </c>
      <c r="AL18" s="12" t="e">
        <f t="shared" si="13"/>
        <v>#N/A</v>
      </c>
      <c r="AM18" s="12" t="e">
        <f t="shared" si="14"/>
        <v>#N/A</v>
      </c>
      <c r="AN18" s="12" t="e">
        <f t="shared" si="15"/>
        <v>#N/A</v>
      </c>
      <c r="AO18" s="12" t="e">
        <f t="shared" si="16"/>
        <v>#N/A</v>
      </c>
      <c r="AP18" s="12" t="e">
        <f t="shared" si="17"/>
        <v>#N/A</v>
      </c>
      <c r="AQ18" s="12" t="e">
        <f t="shared" si="18"/>
        <v>#N/A</v>
      </c>
      <c r="AR18" s="12" t="e">
        <f t="shared" si="19"/>
        <v>#N/A</v>
      </c>
      <c r="AS18" s="12" t="e">
        <f t="shared" si="20"/>
        <v>#N/A</v>
      </c>
      <c r="AT18" s="12" t="e">
        <f t="shared" si="21"/>
        <v>#N/A</v>
      </c>
      <c r="AU18" s="12" t="e">
        <f t="shared" si="22"/>
        <v>#N/A</v>
      </c>
      <c r="AV18" s="12" t="e">
        <f t="shared" si="23"/>
        <v>#N/A</v>
      </c>
      <c r="AW18" s="12" t="e">
        <f t="shared" si="24"/>
        <v>#N/A</v>
      </c>
      <c r="AX18" s="105"/>
      <c r="AY18" s="105"/>
      <c r="AZ18" s="105"/>
      <c r="BA18" s="105"/>
      <c r="BB18" s="105"/>
      <c r="BC18" s="105"/>
      <c r="BD18" s="101"/>
    </row>
    <row r="19" spans="1:56" s="11" customFormat="1" ht="19.5" customHeight="1" x14ac:dyDescent="0.2">
      <c r="A19" s="58">
        <v>12</v>
      </c>
      <c r="B19" s="59">
        <v>2</v>
      </c>
      <c r="C19" s="60">
        <v>6</v>
      </c>
      <c r="D19" s="61" t="str">
        <f>[1]Led!H13</f>
        <v>2-05</v>
      </c>
      <c r="E19" s="68"/>
      <c r="F19" s="63">
        <v>100</v>
      </c>
      <c r="G19" s="68"/>
      <c r="H19" s="63" t="s">
        <v>251</v>
      </c>
      <c r="I19" s="68"/>
      <c r="J19" s="63">
        <v>65</v>
      </c>
      <c r="K19" s="68"/>
      <c r="L19" s="63" t="s">
        <v>251</v>
      </c>
      <c r="M19" s="68"/>
      <c r="N19" s="63">
        <v>35</v>
      </c>
      <c r="O19" s="68"/>
      <c r="P19" s="63" t="s">
        <v>251</v>
      </c>
      <c r="Q19" s="71"/>
      <c r="R19" s="76" t="s">
        <v>107</v>
      </c>
      <c r="S19" s="73" t="s">
        <v>108</v>
      </c>
      <c r="T19" s="12" t="s">
        <v>109</v>
      </c>
      <c r="U19" s="67" t="s">
        <v>110</v>
      </c>
      <c r="V19" s="43" t="s">
        <v>111</v>
      </c>
      <c r="W19" s="43" t="s">
        <v>112</v>
      </c>
      <c r="X19" s="43" t="s">
        <v>113</v>
      </c>
      <c r="Z19" s="12" t="e">
        <f t="shared" si="1"/>
        <v>#N/A</v>
      </c>
      <c r="AA19" s="12" t="e">
        <f t="shared" si="2"/>
        <v>#N/A</v>
      </c>
      <c r="AB19" s="12" t="e">
        <f t="shared" si="3"/>
        <v>#N/A</v>
      </c>
      <c r="AC19" s="12" t="e">
        <f t="shared" si="4"/>
        <v>#N/A</v>
      </c>
      <c r="AD19" s="12" t="e">
        <f t="shared" si="5"/>
        <v>#N/A</v>
      </c>
      <c r="AE19" s="12" t="e">
        <f t="shared" si="6"/>
        <v>#N/A</v>
      </c>
      <c r="AF19" s="12" t="e">
        <f t="shared" si="7"/>
        <v>#N/A</v>
      </c>
      <c r="AG19" s="12" t="e">
        <f t="shared" si="8"/>
        <v>#N/A</v>
      </c>
      <c r="AH19" s="12" t="e">
        <f t="shared" si="9"/>
        <v>#N/A</v>
      </c>
      <c r="AI19" s="12" t="e">
        <f t="shared" si="10"/>
        <v>#N/A</v>
      </c>
      <c r="AJ19" s="12" t="e">
        <f t="shared" si="11"/>
        <v>#N/A</v>
      </c>
      <c r="AK19" s="12" t="e">
        <f t="shared" si="12"/>
        <v>#N/A</v>
      </c>
      <c r="AL19" s="12" t="e">
        <f t="shared" si="13"/>
        <v>#N/A</v>
      </c>
      <c r="AM19" s="12" t="e">
        <f t="shared" si="14"/>
        <v>#N/A</v>
      </c>
      <c r="AN19" s="12" t="e">
        <f t="shared" si="15"/>
        <v>#N/A</v>
      </c>
      <c r="AO19" s="12" t="e">
        <f t="shared" si="16"/>
        <v>#N/A</v>
      </c>
      <c r="AP19" s="12" t="e">
        <f t="shared" si="17"/>
        <v>#N/A</v>
      </c>
      <c r="AQ19" s="12" t="e">
        <f t="shared" si="18"/>
        <v>#N/A</v>
      </c>
      <c r="AR19" s="12" t="e">
        <f t="shared" si="19"/>
        <v>#N/A</v>
      </c>
      <c r="AS19" s="12" t="e">
        <f t="shared" si="20"/>
        <v>#N/A</v>
      </c>
      <c r="AT19" s="12" t="e">
        <f t="shared" si="21"/>
        <v>#N/A</v>
      </c>
      <c r="AU19" s="12" t="e">
        <f t="shared" si="22"/>
        <v>#N/A</v>
      </c>
      <c r="AV19" s="12" t="e">
        <f t="shared" si="23"/>
        <v>#N/A</v>
      </c>
      <c r="AW19" s="12" t="e">
        <f t="shared" si="24"/>
        <v>#N/A</v>
      </c>
      <c r="AX19" s="105"/>
      <c r="AY19" s="105"/>
      <c r="AZ19" s="105"/>
      <c r="BA19" s="105"/>
      <c r="BB19" s="105"/>
      <c r="BC19" s="105"/>
      <c r="BD19" s="101"/>
    </row>
    <row r="20" spans="1:56" s="11" customFormat="1" ht="19.5" customHeight="1" x14ac:dyDescent="0.2">
      <c r="A20" s="58">
        <v>13</v>
      </c>
      <c r="B20" s="59">
        <v>3</v>
      </c>
      <c r="C20" s="60">
        <v>3</v>
      </c>
      <c r="D20" s="61" t="str">
        <f>[1]Led!H14</f>
        <v>2-03</v>
      </c>
      <c r="E20" s="68"/>
      <c r="F20" s="63">
        <v>100</v>
      </c>
      <c r="G20" s="68"/>
      <c r="H20" s="63" t="s">
        <v>251</v>
      </c>
      <c r="I20" s="68"/>
      <c r="J20" s="63">
        <v>35</v>
      </c>
      <c r="K20" s="68"/>
      <c r="L20" s="63" t="s">
        <v>251</v>
      </c>
      <c r="M20" s="68"/>
      <c r="N20" s="63">
        <v>65</v>
      </c>
      <c r="O20" s="68"/>
      <c r="P20" s="63" t="s">
        <v>251</v>
      </c>
      <c r="Q20" s="71"/>
      <c r="R20" s="76">
        <v>100</v>
      </c>
      <c r="S20" s="73" t="s">
        <v>114</v>
      </c>
      <c r="T20" s="12" t="s">
        <v>115</v>
      </c>
      <c r="U20" s="67" t="s">
        <v>116</v>
      </c>
      <c r="V20" s="43" t="s">
        <v>117</v>
      </c>
      <c r="W20" s="43" t="s">
        <v>118</v>
      </c>
      <c r="X20" s="43" t="s">
        <v>119</v>
      </c>
      <c r="Z20" s="12" t="e">
        <f t="shared" si="1"/>
        <v>#N/A</v>
      </c>
      <c r="AA20" s="12" t="e">
        <f t="shared" si="2"/>
        <v>#N/A</v>
      </c>
      <c r="AB20" s="12" t="e">
        <f t="shared" si="3"/>
        <v>#N/A</v>
      </c>
      <c r="AC20" s="12" t="e">
        <f t="shared" si="4"/>
        <v>#N/A</v>
      </c>
      <c r="AD20" s="12" t="e">
        <f t="shared" si="5"/>
        <v>#N/A</v>
      </c>
      <c r="AE20" s="12" t="e">
        <f t="shared" si="6"/>
        <v>#N/A</v>
      </c>
      <c r="AF20" s="12" t="e">
        <f t="shared" si="7"/>
        <v>#N/A</v>
      </c>
      <c r="AG20" s="12" t="e">
        <f t="shared" si="8"/>
        <v>#N/A</v>
      </c>
      <c r="AH20" s="12" t="e">
        <f t="shared" si="9"/>
        <v>#N/A</v>
      </c>
      <c r="AI20" s="12" t="e">
        <f t="shared" si="10"/>
        <v>#N/A</v>
      </c>
      <c r="AJ20" s="12" t="e">
        <f t="shared" si="11"/>
        <v>#N/A</v>
      </c>
      <c r="AK20" s="12" t="e">
        <f t="shared" si="12"/>
        <v>#N/A</v>
      </c>
      <c r="AL20" s="12" t="e">
        <f t="shared" si="13"/>
        <v>#N/A</v>
      </c>
      <c r="AM20" s="12" t="e">
        <f t="shared" si="14"/>
        <v>#N/A</v>
      </c>
      <c r="AN20" s="12" t="e">
        <f t="shared" si="15"/>
        <v>#N/A</v>
      </c>
      <c r="AO20" s="12" t="e">
        <f t="shared" si="16"/>
        <v>#N/A</v>
      </c>
      <c r="AP20" s="12" t="e">
        <f t="shared" si="17"/>
        <v>#N/A</v>
      </c>
      <c r="AQ20" s="12" t="e">
        <f t="shared" si="18"/>
        <v>#N/A</v>
      </c>
      <c r="AR20" s="12" t="e">
        <f t="shared" si="19"/>
        <v>#N/A</v>
      </c>
      <c r="AS20" s="12" t="e">
        <f t="shared" si="20"/>
        <v>#N/A</v>
      </c>
      <c r="AT20" s="12" t="e">
        <f t="shared" si="21"/>
        <v>#N/A</v>
      </c>
      <c r="AU20" s="12" t="e">
        <f t="shared" si="22"/>
        <v>#N/A</v>
      </c>
      <c r="AV20" s="12" t="e">
        <f t="shared" si="23"/>
        <v>#N/A</v>
      </c>
      <c r="AW20" s="12" t="e">
        <f t="shared" si="24"/>
        <v>#N/A</v>
      </c>
      <c r="AX20" s="105"/>
      <c r="AY20" s="105"/>
      <c r="AZ20" s="105"/>
      <c r="BA20" s="105"/>
      <c r="BB20" s="105"/>
      <c r="BC20" s="105"/>
      <c r="BD20" s="101"/>
    </row>
    <row r="21" spans="1:56" s="11" customFormat="1" ht="19.5" customHeight="1" x14ac:dyDescent="0.2">
      <c r="A21" s="58">
        <v>14</v>
      </c>
      <c r="B21" s="59">
        <v>3</v>
      </c>
      <c r="C21" s="60">
        <v>6</v>
      </c>
      <c r="D21" s="61" t="str">
        <f>[1]Led!H15</f>
        <v>2-08</v>
      </c>
      <c r="E21" s="68"/>
      <c r="F21" s="63">
        <v>100</v>
      </c>
      <c r="G21" s="68"/>
      <c r="H21" s="63" t="s">
        <v>251</v>
      </c>
      <c r="I21" s="68"/>
      <c r="J21" s="63">
        <v>86</v>
      </c>
      <c r="K21" s="68"/>
      <c r="L21" s="63" t="s">
        <v>251</v>
      </c>
      <c r="M21" s="68"/>
      <c r="N21" s="63">
        <v>80</v>
      </c>
      <c r="O21" s="68"/>
      <c r="P21" s="63" t="s">
        <v>251</v>
      </c>
      <c r="Q21" s="64"/>
      <c r="R21" s="77" t="s">
        <v>120</v>
      </c>
      <c r="S21" s="78" t="s">
        <v>121</v>
      </c>
      <c r="T21" s="12" t="s">
        <v>122</v>
      </c>
      <c r="U21" s="67" t="s">
        <v>123</v>
      </c>
      <c r="V21" s="43" t="s">
        <v>124</v>
      </c>
      <c r="W21" s="43" t="s">
        <v>125</v>
      </c>
      <c r="X21" s="43" t="s">
        <v>126</v>
      </c>
      <c r="Z21" s="12" t="e">
        <f t="shared" si="1"/>
        <v>#N/A</v>
      </c>
      <c r="AA21" s="12" t="e">
        <f t="shared" si="2"/>
        <v>#N/A</v>
      </c>
      <c r="AB21" s="12" t="e">
        <f t="shared" si="3"/>
        <v>#N/A</v>
      </c>
      <c r="AC21" s="12" t="e">
        <f t="shared" si="4"/>
        <v>#N/A</v>
      </c>
      <c r="AD21" s="12" t="e">
        <f t="shared" si="5"/>
        <v>#N/A</v>
      </c>
      <c r="AE21" s="12" t="e">
        <f t="shared" si="6"/>
        <v>#N/A</v>
      </c>
      <c r="AF21" s="12" t="e">
        <f t="shared" si="7"/>
        <v>#N/A</v>
      </c>
      <c r="AG21" s="12" t="e">
        <f t="shared" si="8"/>
        <v>#N/A</v>
      </c>
      <c r="AH21" s="12" t="e">
        <f t="shared" si="9"/>
        <v>#N/A</v>
      </c>
      <c r="AI21" s="12" t="e">
        <f t="shared" si="10"/>
        <v>#N/A</v>
      </c>
      <c r="AJ21" s="12" t="e">
        <f t="shared" si="11"/>
        <v>#N/A</v>
      </c>
      <c r="AK21" s="12" t="e">
        <f t="shared" si="12"/>
        <v>#N/A</v>
      </c>
      <c r="AL21" s="12" t="e">
        <f t="shared" si="13"/>
        <v>#N/A</v>
      </c>
      <c r="AM21" s="12" t="e">
        <f t="shared" si="14"/>
        <v>#N/A</v>
      </c>
      <c r="AN21" s="12" t="e">
        <f t="shared" si="15"/>
        <v>#N/A</v>
      </c>
      <c r="AO21" s="12" t="e">
        <f t="shared" si="16"/>
        <v>#N/A</v>
      </c>
      <c r="AP21" s="12" t="e">
        <f t="shared" si="17"/>
        <v>#N/A</v>
      </c>
      <c r="AQ21" s="12" t="e">
        <f t="shared" si="18"/>
        <v>#N/A</v>
      </c>
      <c r="AR21" s="12" t="e">
        <f t="shared" si="19"/>
        <v>#N/A</v>
      </c>
      <c r="AS21" s="12" t="e">
        <f t="shared" si="20"/>
        <v>#N/A</v>
      </c>
      <c r="AT21" s="12" t="e">
        <f t="shared" si="21"/>
        <v>#N/A</v>
      </c>
      <c r="AU21" s="12" t="e">
        <f t="shared" si="22"/>
        <v>#N/A</v>
      </c>
      <c r="AV21" s="12" t="e">
        <f t="shared" si="23"/>
        <v>#N/A</v>
      </c>
      <c r="AW21" s="12" t="e">
        <f t="shared" si="24"/>
        <v>#N/A</v>
      </c>
      <c r="AX21" s="105"/>
      <c r="AY21" s="105"/>
      <c r="AZ21" s="105"/>
      <c r="BA21" s="105"/>
      <c r="BB21" s="105"/>
      <c r="BC21" s="105"/>
      <c r="BD21" s="101"/>
    </row>
    <row r="22" spans="1:56" s="11" customFormat="1" ht="19.5" customHeight="1" x14ac:dyDescent="0.2">
      <c r="A22" s="58">
        <v>15</v>
      </c>
      <c r="B22" s="59">
        <v>3</v>
      </c>
      <c r="C22" s="108">
        <v>1</v>
      </c>
      <c r="D22" s="61" t="str">
        <f>[1]Led!H16</f>
        <v>2-04</v>
      </c>
      <c r="E22" s="68"/>
      <c r="F22" s="63">
        <v>10</v>
      </c>
      <c r="G22" s="68"/>
      <c r="H22" s="63">
        <v>0.1</v>
      </c>
      <c r="I22" s="68"/>
      <c r="J22" s="63">
        <v>6</v>
      </c>
      <c r="K22" s="68"/>
      <c r="L22" s="63">
        <v>0</v>
      </c>
      <c r="M22" s="68"/>
      <c r="N22" s="63">
        <v>4</v>
      </c>
      <c r="O22" s="68"/>
      <c r="P22" s="63">
        <v>0.1</v>
      </c>
      <c r="Q22" s="64"/>
      <c r="R22" s="79" t="s">
        <v>127</v>
      </c>
      <c r="S22" s="78" t="s">
        <v>128</v>
      </c>
      <c r="T22" s="12" t="s">
        <v>129</v>
      </c>
      <c r="U22" s="67" t="s">
        <v>130</v>
      </c>
      <c r="V22" s="43" t="s">
        <v>131</v>
      </c>
      <c r="W22" s="43" t="s">
        <v>132</v>
      </c>
      <c r="X22" s="43" t="s">
        <v>133</v>
      </c>
      <c r="Z22" s="12" t="e">
        <f t="shared" si="1"/>
        <v>#N/A</v>
      </c>
      <c r="AA22" s="12" t="e">
        <f t="shared" si="2"/>
        <v>#N/A</v>
      </c>
      <c r="AB22" s="12" t="e">
        <f t="shared" si="3"/>
        <v>#N/A</v>
      </c>
      <c r="AC22" s="12" t="e">
        <f t="shared" si="4"/>
        <v>#N/A</v>
      </c>
      <c r="AD22" s="12" t="e">
        <f t="shared" si="5"/>
        <v>#N/A</v>
      </c>
      <c r="AE22" s="12" t="e">
        <f t="shared" si="6"/>
        <v>#N/A</v>
      </c>
      <c r="AF22" s="12" t="e">
        <f t="shared" si="7"/>
        <v>#N/A</v>
      </c>
      <c r="AG22" s="12" t="e">
        <f t="shared" si="8"/>
        <v>#N/A</v>
      </c>
      <c r="AH22" s="12" t="e">
        <f t="shared" si="9"/>
        <v>#N/A</v>
      </c>
      <c r="AI22" s="12" t="e">
        <f t="shared" si="10"/>
        <v>#N/A</v>
      </c>
      <c r="AJ22" s="12" t="e">
        <f t="shared" si="11"/>
        <v>#N/A</v>
      </c>
      <c r="AK22" s="12" t="e">
        <f t="shared" si="12"/>
        <v>#N/A</v>
      </c>
      <c r="AL22" s="12" t="e">
        <f t="shared" si="13"/>
        <v>#N/A</v>
      </c>
      <c r="AM22" s="12" t="e">
        <f t="shared" si="14"/>
        <v>#N/A</v>
      </c>
      <c r="AN22" s="12" t="e">
        <f t="shared" si="15"/>
        <v>#N/A</v>
      </c>
      <c r="AO22" s="12" t="e">
        <f t="shared" si="16"/>
        <v>#N/A</v>
      </c>
      <c r="AP22" s="12" t="e">
        <f t="shared" si="17"/>
        <v>#N/A</v>
      </c>
      <c r="AQ22" s="12" t="e">
        <f t="shared" si="18"/>
        <v>#N/A</v>
      </c>
      <c r="AR22" s="12" t="e">
        <f t="shared" si="19"/>
        <v>#N/A</v>
      </c>
      <c r="AS22" s="12" t="e">
        <f t="shared" si="20"/>
        <v>#N/A</v>
      </c>
      <c r="AT22" s="12" t="e">
        <f t="shared" si="21"/>
        <v>#N/A</v>
      </c>
      <c r="AU22" s="12" t="e">
        <f t="shared" si="22"/>
        <v>#N/A</v>
      </c>
      <c r="AV22" s="12" t="e">
        <f t="shared" si="23"/>
        <v>#N/A</v>
      </c>
      <c r="AW22" s="12" t="e">
        <f t="shared" si="24"/>
        <v>#N/A</v>
      </c>
      <c r="AX22" s="105"/>
      <c r="AY22" s="105"/>
      <c r="AZ22" s="105"/>
      <c r="BA22" s="105"/>
      <c r="BB22" s="105"/>
      <c r="BC22" s="105"/>
      <c r="BD22" s="101"/>
    </row>
    <row r="23" spans="1:56" s="11" customFormat="1" ht="19.5" customHeight="1" x14ac:dyDescent="0.2">
      <c r="A23" s="58">
        <v>16</v>
      </c>
      <c r="B23" s="59">
        <v>3</v>
      </c>
      <c r="C23" s="60">
        <v>4</v>
      </c>
      <c r="D23" s="61" t="str">
        <f>[1]Led!H17</f>
        <v>2-06</v>
      </c>
      <c r="E23" s="68"/>
      <c r="F23" s="63">
        <v>95</v>
      </c>
      <c r="G23" s="68"/>
      <c r="H23" s="63" t="s">
        <v>251</v>
      </c>
      <c r="I23" s="68"/>
      <c r="J23" s="63">
        <v>35</v>
      </c>
      <c r="K23" s="68"/>
      <c r="L23" s="63" t="s">
        <v>251</v>
      </c>
      <c r="M23" s="68"/>
      <c r="N23" s="63">
        <v>35</v>
      </c>
      <c r="O23" s="68"/>
      <c r="P23" s="63" t="s">
        <v>251</v>
      </c>
      <c r="Q23" s="64"/>
      <c r="R23" s="80">
        <v>10</v>
      </c>
      <c r="S23" s="78" t="s">
        <v>134</v>
      </c>
      <c r="T23" s="12" t="s">
        <v>135</v>
      </c>
      <c r="U23" s="67" t="s">
        <v>136</v>
      </c>
      <c r="V23" s="43" t="s">
        <v>137</v>
      </c>
      <c r="W23" s="43" t="s">
        <v>138</v>
      </c>
      <c r="X23" s="43" t="s">
        <v>139</v>
      </c>
      <c r="Z23" s="12" t="e">
        <f t="shared" si="1"/>
        <v>#N/A</v>
      </c>
      <c r="AA23" s="12" t="e">
        <f t="shared" si="2"/>
        <v>#N/A</v>
      </c>
      <c r="AB23" s="12" t="e">
        <f t="shared" si="3"/>
        <v>#N/A</v>
      </c>
      <c r="AC23" s="12" t="e">
        <f t="shared" si="4"/>
        <v>#N/A</v>
      </c>
      <c r="AD23" s="12" t="e">
        <f t="shared" si="5"/>
        <v>#N/A</v>
      </c>
      <c r="AE23" s="12" t="e">
        <f t="shared" si="6"/>
        <v>#N/A</v>
      </c>
      <c r="AF23" s="12" t="e">
        <f t="shared" si="7"/>
        <v>#N/A</v>
      </c>
      <c r="AG23" s="12" t="e">
        <f t="shared" si="8"/>
        <v>#N/A</v>
      </c>
      <c r="AH23" s="12" t="e">
        <f t="shared" si="9"/>
        <v>#N/A</v>
      </c>
      <c r="AI23" s="12" t="e">
        <f t="shared" si="10"/>
        <v>#N/A</v>
      </c>
      <c r="AJ23" s="12" t="e">
        <f t="shared" si="11"/>
        <v>#N/A</v>
      </c>
      <c r="AK23" s="12" t="e">
        <f t="shared" si="12"/>
        <v>#N/A</v>
      </c>
      <c r="AL23" s="12" t="e">
        <f t="shared" si="13"/>
        <v>#N/A</v>
      </c>
      <c r="AM23" s="12" t="e">
        <f t="shared" si="14"/>
        <v>#N/A</v>
      </c>
      <c r="AN23" s="12" t="e">
        <f t="shared" si="15"/>
        <v>#N/A</v>
      </c>
      <c r="AO23" s="12" t="e">
        <f t="shared" si="16"/>
        <v>#N/A</v>
      </c>
      <c r="AP23" s="12" t="e">
        <f t="shared" si="17"/>
        <v>#N/A</v>
      </c>
      <c r="AQ23" s="12" t="e">
        <f t="shared" si="18"/>
        <v>#N/A</v>
      </c>
      <c r="AR23" s="12" t="e">
        <f t="shared" si="19"/>
        <v>#N/A</v>
      </c>
      <c r="AS23" s="12" t="e">
        <f t="shared" si="20"/>
        <v>#N/A</v>
      </c>
      <c r="AT23" s="12" t="e">
        <f t="shared" si="21"/>
        <v>#N/A</v>
      </c>
      <c r="AU23" s="12" t="e">
        <f t="shared" si="22"/>
        <v>#N/A</v>
      </c>
      <c r="AV23" s="12" t="e">
        <f t="shared" si="23"/>
        <v>#N/A</v>
      </c>
      <c r="AW23" s="12" t="e">
        <f t="shared" si="24"/>
        <v>#N/A</v>
      </c>
      <c r="AX23" s="105"/>
      <c r="AY23" s="105"/>
      <c r="AZ23" s="105"/>
      <c r="BA23" s="105"/>
      <c r="BB23" s="105"/>
      <c r="BC23" s="105"/>
      <c r="BD23" s="101"/>
    </row>
    <row r="24" spans="1:56" s="11" customFormat="1" ht="19.5" customHeight="1" x14ac:dyDescent="0.2">
      <c r="A24" s="58">
        <v>17</v>
      </c>
      <c r="B24" s="59">
        <v>3</v>
      </c>
      <c r="C24" s="60">
        <v>5</v>
      </c>
      <c r="D24" s="61" t="str">
        <f>[1]Led!H18</f>
        <v>2-01</v>
      </c>
      <c r="E24" s="68"/>
      <c r="F24" s="63">
        <v>100</v>
      </c>
      <c r="G24" s="68"/>
      <c r="H24" s="63" t="s">
        <v>251</v>
      </c>
      <c r="I24" s="68"/>
      <c r="J24" s="63">
        <v>86</v>
      </c>
      <c r="K24" s="68"/>
      <c r="L24" s="63" t="s">
        <v>251</v>
      </c>
      <c r="M24" s="68"/>
      <c r="N24" s="63">
        <v>98</v>
      </c>
      <c r="O24" s="68"/>
      <c r="P24" s="63" t="s">
        <v>251</v>
      </c>
      <c r="Q24" s="64"/>
      <c r="R24" s="80" t="s">
        <v>140</v>
      </c>
      <c r="S24" s="78" t="s">
        <v>141</v>
      </c>
      <c r="T24" s="12" t="s">
        <v>142</v>
      </c>
      <c r="U24" s="67" t="s">
        <v>143</v>
      </c>
      <c r="V24" s="43" t="s">
        <v>144</v>
      </c>
      <c r="W24" s="43" t="s">
        <v>145</v>
      </c>
      <c r="X24" s="43" t="s">
        <v>146</v>
      </c>
      <c r="Z24" s="12" t="e">
        <f t="shared" si="1"/>
        <v>#N/A</v>
      </c>
      <c r="AA24" s="12" t="e">
        <f t="shared" si="2"/>
        <v>#N/A</v>
      </c>
      <c r="AB24" s="12" t="e">
        <f t="shared" si="3"/>
        <v>#N/A</v>
      </c>
      <c r="AC24" s="12" t="e">
        <f t="shared" si="4"/>
        <v>#N/A</v>
      </c>
      <c r="AD24" s="12" t="e">
        <f t="shared" si="5"/>
        <v>#N/A</v>
      </c>
      <c r="AE24" s="12" t="e">
        <f t="shared" si="6"/>
        <v>#N/A</v>
      </c>
      <c r="AF24" s="12" t="e">
        <f t="shared" si="7"/>
        <v>#N/A</v>
      </c>
      <c r="AG24" s="12" t="e">
        <f t="shared" si="8"/>
        <v>#N/A</v>
      </c>
      <c r="AH24" s="12" t="e">
        <f t="shared" si="9"/>
        <v>#N/A</v>
      </c>
      <c r="AI24" s="12" t="e">
        <f t="shared" si="10"/>
        <v>#N/A</v>
      </c>
      <c r="AJ24" s="12" t="e">
        <f t="shared" si="11"/>
        <v>#N/A</v>
      </c>
      <c r="AK24" s="12" t="e">
        <f t="shared" si="12"/>
        <v>#N/A</v>
      </c>
      <c r="AL24" s="12" t="e">
        <f t="shared" si="13"/>
        <v>#N/A</v>
      </c>
      <c r="AM24" s="12" t="e">
        <f t="shared" si="14"/>
        <v>#N/A</v>
      </c>
      <c r="AN24" s="12" t="e">
        <f t="shared" si="15"/>
        <v>#N/A</v>
      </c>
      <c r="AO24" s="12" t="e">
        <f t="shared" si="16"/>
        <v>#N/A</v>
      </c>
      <c r="AP24" s="12" t="e">
        <f t="shared" si="17"/>
        <v>#N/A</v>
      </c>
      <c r="AQ24" s="12" t="e">
        <f t="shared" si="18"/>
        <v>#N/A</v>
      </c>
      <c r="AR24" s="12" t="e">
        <f t="shared" si="19"/>
        <v>#N/A</v>
      </c>
      <c r="AS24" s="12" t="e">
        <f t="shared" si="20"/>
        <v>#N/A</v>
      </c>
      <c r="AT24" s="12" t="e">
        <f t="shared" si="21"/>
        <v>#N/A</v>
      </c>
      <c r="AU24" s="12" t="e">
        <f t="shared" si="22"/>
        <v>#N/A</v>
      </c>
      <c r="AV24" s="12" t="e">
        <f t="shared" si="23"/>
        <v>#N/A</v>
      </c>
      <c r="AW24" s="12" t="e">
        <f t="shared" si="24"/>
        <v>#N/A</v>
      </c>
      <c r="AX24" s="105"/>
      <c r="AY24" s="105"/>
      <c r="AZ24" s="105"/>
      <c r="BA24" s="105"/>
      <c r="BB24" s="105"/>
      <c r="BC24" s="105"/>
      <c r="BD24" s="101"/>
    </row>
    <row r="25" spans="1:56" s="11" customFormat="1" ht="19.5" customHeight="1" x14ac:dyDescent="0.2">
      <c r="A25" s="58">
        <v>18</v>
      </c>
      <c r="B25" s="59">
        <v>3</v>
      </c>
      <c r="C25" s="60">
        <v>2</v>
      </c>
      <c r="D25" s="61" t="str">
        <f>[1]Led!H19</f>
        <v>2-09</v>
      </c>
      <c r="E25" s="68"/>
      <c r="F25" s="63">
        <v>100</v>
      </c>
      <c r="G25" s="68"/>
      <c r="H25" s="63" t="s">
        <v>251</v>
      </c>
      <c r="I25" s="68"/>
      <c r="J25" s="63">
        <v>10</v>
      </c>
      <c r="K25" s="68"/>
      <c r="L25" s="63" t="s">
        <v>251</v>
      </c>
      <c r="M25" s="68"/>
      <c r="N25" s="63">
        <v>86</v>
      </c>
      <c r="O25" s="68"/>
      <c r="P25" s="63" t="s">
        <v>251</v>
      </c>
      <c r="Q25" s="64"/>
      <c r="R25" s="80" t="s">
        <v>147</v>
      </c>
      <c r="S25" s="78" t="s">
        <v>148</v>
      </c>
      <c r="T25" s="12" t="s">
        <v>149</v>
      </c>
      <c r="U25" s="67" t="s">
        <v>150</v>
      </c>
      <c r="V25" s="43" t="s">
        <v>151</v>
      </c>
      <c r="W25" s="43" t="s">
        <v>152</v>
      </c>
      <c r="X25" s="43" t="s">
        <v>153</v>
      </c>
      <c r="Z25" s="12" t="e">
        <f t="shared" si="1"/>
        <v>#N/A</v>
      </c>
      <c r="AA25" s="12" t="e">
        <f t="shared" si="2"/>
        <v>#N/A</v>
      </c>
      <c r="AB25" s="12" t="e">
        <f t="shared" si="3"/>
        <v>#N/A</v>
      </c>
      <c r="AC25" s="12" t="e">
        <f t="shared" si="4"/>
        <v>#N/A</v>
      </c>
      <c r="AD25" s="12" t="e">
        <f t="shared" si="5"/>
        <v>#N/A</v>
      </c>
      <c r="AE25" s="12" t="e">
        <f t="shared" si="6"/>
        <v>#N/A</v>
      </c>
      <c r="AF25" s="12" t="e">
        <f t="shared" si="7"/>
        <v>#N/A</v>
      </c>
      <c r="AG25" s="12" t="e">
        <f t="shared" si="8"/>
        <v>#N/A</v>
      </c>
      <c r="AH25" s="12" t="e">
        <f t="shared" si="9"/>
        <v>#N/A</v>
      </c>
      <c r="AI25" s="12" t="e">
        <f t="shared" si="10"/>
        <v>#N/A</v>
      </c>
      <c r="AJ25" s="12" t="e">
        <f t="shared" si="11"/>
        <v>#N/A</v>
      </c>
      <c r="AK25" s="12" t="e">
        <f t="shared" si="12"/>
        <v>#N/A</v>
      </c>
      <c r="AL25" s="12" t="e">
        <f t="shared" si="13"/>
        <v>#N/A</v>
      </c>
      <c r="AM25" s="12" t="e">
        <f t="shared" si="14"/>
        <v>#N/A</v>
      </c>
      <c r="AN25" s="12" t="e">
        <f t="shared" si="15"/>
        <v>#N/A</v>
      </c>
      <c r="AO25" s="12" t="e">
        <f t="shared" si="16"/>
        <v>#N/A</v>
      </c>
      <c r="AP25" s="12" t="e">
        <f t="shared" si="17"/>
        <v>#N/A</v>
      </c>
      <c r="AQ25" s="12" t="e">
        <f t="shared" si="18"/>
        <v>#N/A</v>
      </c>
      <c r="AR25" s="12" t="e">
        <f t="shared" si="19"/>
        <v>#N/A</v>
      </c>
      <c r="AS25" s="12" t="e">
        <f t="shared" si="20"/>
        <v>#N/A</v>
      </c>
      <c r="AT25" s="12" t="e">
        <f t="shared" si="21"/>
        <v>#N/A</v>
      </c>
      <c r="AU25" s="12" t="e">
        <f t="shared" si="22"/>
        <v>#N/A</v>
      </c>
      <c r="AV25" s="12" t="e">
        <f t="shared" si="23"/>
        <v>#N/A</v>
      </c>
      <c r="AW25" s="12" t="e">
        <f t="shared" si="24"/>
        <v>#N/A</v>
      </c>
      <c r="AX25" s="105"/>
      <c r="AY25" s="105"/>
      <c r="AZ25" s="105"/>
      <c r="BA25" s="105"/>
      <c r="BB25" s="105"/>
      <c r="BC25" s="105"/>
      <c r="BD25" s="101"/>
    </row>
    <row r="26" spans="1:56" s="11" customFormat="1" ht="19.5" customHeight="1" x14ac:dyDescent="0.2">
      <c r="A26" s="58">
        <v>19</v>
      </c>
      <c r="B26" s="59">
        <v>4</v>
      </c>
      <c r="C26" s="60">
        <v>2</v>
      </c>
      <c r="D26" s="61" t="str">
        <f>[1]Led!H20</f>
        <v>3-04</v>
      </c>
      <c r="E26" s="68"/>
      <c r="F26" s="63">
        <v>100</v>
      </c>
      <c r="G26" s="68"/>
      <c r="H26" s="63" t="s">
        <v>251</v>
      </c>
      <c r="I26" s="68"/>
      <c r="J26" s="63">
        <v>34</v>
      </c>
      <c r="K26" s="68"/>
      <c r="L26" s="63" t="s">
        <v>251</v>
      </c>
      <c r="M26" s="68"/>
      <c r="N26" s="63">
        <v>35</v>
      </c>
      <c r="O26" s="68"/>
      <c r="P26" s="63" t="s">
        <v>251</v>
      </c>
      <c r="Q26" s="64"/>
      <c r="R26" s="80">
        <v>30</v>
      </c>
      <c r="S26" s="78" t="s">
        <v>154</v>
      </c>
      <c r="T26" s="12" t="s">
        <v>155</v>
      </c>
      <c r="U26" s="67" t="s">
        <v>58</v>
      </c>
      <c r="V26" s="43" t="s">
        <v>156</v>
      </c>
      <c r="W26" s="43" t="s">
        <v>157</v>
      </c>
      <c r="X26" s="43" t="s">
        <v>158</v>
      </c>
      <c r="Z26" s="12" t="e">
        <f t="shared" si="1"/>
        <v>#N/A</v>
      </c>
      <c r="AA26" s="12" t="e">
        <f t="shared" si="2"/>
        <v>#N/A</v>
      </c>
      <c r="AB26" s="12" t="e">
        <f t="shared" si="3"/>
        <v>#N/A</v>
      </c>
      <c r="AC26" s="12" t="e">
        <f t="shared" si="4"/>
        <v>#N/A</v>
      </c>
      <c r="AD26" s="12" t="e">
        <f t="shared" si="5"/>
        <v>#N/A</v>
      </c>
      <c r="AE26" s="12" t="e">
        <f t="shared" si="6"/>
        <v>#N/A</v>
      </c>
      <c r="AF26" s="12" t="e">
        <f t="shared" si="7"/>
        <v>#N/A</v>
      </c>
      <c r="AG26" s="12" t="e">
        <f t="shared" si="8"/>
        <v>#N/A</v>
      </c>
      <c r="AH26" s="12" t="e">
        <f t="shared" si="9"/>
        <v>#N/A</v>
      </c>
      <c r="AI26" s="12" t="e">
        <f t="shared" si="10"/>
        <v>#N/A</v>
      </c>
      <c r="AJ26" s="12" t="e">
        <f t="shared" si="11"/>
        <v>#N/A</v>
      </c>
      <c r="AK26" s="12" t="e">
        <f t="shared" si="12"/>
        <v>#N/A</v>
      </c>
      <c r="AL26" s="12" t="e">
        <f t="shared" si="13"/>
        <v>#N/A</v>
      </c>
      <c r="AM26" s="12" t="e">
        <f t="shared" si="14"/>
        <v>#N/A</v>
      </c>
      <c r="AN26" s="12" t="e">
        <f t="shared" si="15"/>
        <v>#N/A</v>
      </c>
      <c r="AO26" s="12" t="e">
        <f t="shared" si="16"/>
        <v>#N/A</v>
      </c>
      <c r="AP26" s="12" t="e">
        <f t="shared" si="17"/>
        <v>#N/A</v>
      </c>
      <c r="AQ26" s="12" t="e">
        <f t="shared" si="18"/>
        <v>#N/A</v>
      </c>
      <c r="AR26" s="12" t="e">
        <f t="shared" si="19"/>
        <v>#N/A</v>
      </c>
      <c r="AS26" s="12" t="e">
        <f t="shared" si="20"/>
        <v>#N/A</v>
      </c>
      <c r="AT26" s="12" t="e">
        <f t="shared" si="21"/>
        <v>#N/A</v>
      </c>
      <c r="AU26" s="12" t="e">
        <f t="shared" si="22"/>
        <v>#N/A</v>
      </c>
      <c r="AV26" s="12" t="e">
        <f t="shared" si="23"/>
        <v>#N/A</v>
      </c>
      <c r="AW26" s="12" t="e">
        <f t="shared" si="24"/>
        <v>#N/A</v>
      </c>
      <c r="AX26" s="105"/>
      <c r="AY26" s="105"/>
      <c r="AZ26" s="105"/>
      <c r="BA26" s="105"/>
      <c r="BB26" s="105"/>
      <c r="BC26" s="105"/>
      <c r="BD26" s="101"/>
    </row>
    <row r="27" spans="1:56" s="11" customFormat="1" ht="19.5" customHeight="1" x14ac:dyDescent="0.2">
      <c r="A27" s="58">
        <v>20</v>
      </c>
      <c r="B27" s="59">
        <v>4</v>
      </c>
      <c r="C27" s="108">
        <v>1</v>
      </c>
      <c r="D27" s="61" t="str">
        <f>[1]Led!H21</f>
        <v>3-08</v>
      </c>
      <c r="E27" s="68"/>
      <c r="F27" s="63">
        <v>12</v>
      </c>
      <c r="G27" s="68"/>
      <c r="H27" s="63">
        <v>0.1</v>
      </c>
      <c r="I27" s="68"/>
      <c r="J27" s="63">
        <v>15</v>
      </c>
      <c r="K27" s="68"/>
      <c r="L27" s="63">
        <v>0</v>
      </c>
      <c r="M27" s="68"/>
      <c r="N27" s="63">
        <v>0.1</v>
      </c>
      <c r="O27" s="68"/>
      <c r="P27" s="63">
        <v>0.1</v>
      </c>
      <c r="Q27" s="64"/>
      <c r="R27" s="80" t="s">
        <v>159</v>
      </c>
      <c r="S27" s="78" t="s">
        <v>160</v>
      </c>
      <c r="T27" s="12" t="s">
        <v>161</v>
      </c>
      <c r="U27" s="67" t="s">
        <v>162</v>
      </c>
      <c r="V27" s="43" t="s">
        <v>163</v>
      </c>
      <c r="W27" s="43" t="s">
        <v>164</v>
      </c>
      <c r="X27" s="43" t="s">
        <v>165</v>
      </c>
      <c r="Z27" s="12" t="e">
        <f t="shared" si="1"/>
        <v>#N/A</v>
      </c>
      <c r="AA27" s="12" t="e">
        <f t="shared" si="2"/>
        <v>#N/A</v>
      </c>
      <c r="AB27" s="12" t="e">
        <f t="shared" si="3"/>
        <v>#N/A</v>
      </c>
      <c r="AC27" s="12" t="e">
        <f t="shared" si="4"/>
        <v>#N/A</v>
      </c>
      <c r="AD27" s="12" t="e">
        <f t="shared" si="5"/>
        <v>#N/A</v>
      </c>
      <c r="AE27" s="12" t="e">
        <f t="shared" si="6"/>
        <v>#N/A</v>
      </c>
      <c r="AF27" s="12" t="e">
        <f t="shared" si="7"/>
        <v>#N/A</v>
      </c>
      <c r="AG27" s="12" t="e">
        <f t="shared" si="8"/>
        <v>#N/A</v>
      </c>
      <c r="AH27" s="12" t="e">
        <f t="shared" si="9"/>
        <v>#N/A</v>
      </c>
      <c r="AI27" s="12" t="e">
        <f t="shared" si="10"/>
        <v>#N/A</v>
      </c>
      <c r="AJ27" s="12" t="e">
        <f t="shared" si="11"/>
        <v>#N/A</v>
      </c>
      <c r="AK27" s="12" t="e">
        <f t="shared" si="12"/>
        <v>#N/A</v>
      </c>
      <c r="AL27" s="12" t="e">
        <f t="shared" si="13"/>
        <v>#N/A</v>
      </c>
      <c r="AM27" s="12" t="e">
        <f t="shared" si="14"/>
        <v>#N/A</v>
      </c>
      <c r="AN27" s="12" t="e">
        <f t="shared" si="15"/>
        <v>#N/A</v>
      </c>
      <c r="AO27" s="12" t="e">
        <f t="shared" si="16"/>
        <v>#N/A</v>
      </c>
      <c r="AP27" s="12" t="e">
        <f t="shared" si="17"/>
        <v>#N/A</v>
      </c>
      <c r="AQ27" s="12" t="e">
        <f t="shared" si="18"/>
        <v>#N/A</v>
      </c>
      <c r="AR27" s="12" t="e">
        <f t="shared" si="19"/>
        <v>#N/A</v>
      </c>
      <c r="AS27" s="12" t="e">
        <f t="shared" si="20"/>
        <v>#N/A</v>
      </c>
      <c r="AT27" s="12" t="e">
        <f t="shared" si="21"/>
        <v>#N/A</v>
      </c>
      <c r="AU27" s="12" t="e">
        <f t="shared" si="22"/>
        <v>#N/A</v>
      </c>
      <c r="AV27" s="12" t="e">
        <f t="shared" si="23"/>
        <v>#N/A</v>
      </c>
      <c r="AW27" s="12" t="e">
        <f t="shared" si="24"/>
        <v>#N/A</v>
      </c>
      <c r="AX27" s="105"/>
      <c r="AY27" s="105"/>
      <c r="AZ27" s="105"/>
      <c r="BA27" s="105"/>
      <c r="BB27" s="105"/>
      <c r="BC27" s="105"/>
      <c r="BD27" s="101"/>
    </row>
    <row r="28" spans="1:56" s="11" customFormat="1" ht="19.5" customHeight="1" x14ac:dyDescent="0.2">
      <c r="A28" s="58">
        <v>21</v>
      </c>
      <c r="B28" s="59">
        <v>4</v>
      </c>
      <c r="C28" s="60">
        <v>4</v>
      </c>
      <c r="D28" s="61" t="str">
        <f>[1]Led!H22</f>
        <v>3-06</v>
      </c>
      <c r="E28" s="68"/>
      <c r="F28" s="63">
        <v>100</v>
      </c>
      <c r="G28" s="68"/>
      <c r="H28" s="63" t="s">
        <v>251</v>
      </c>
      <c r="I28" s="68"/>
      <c r="J28" s="63">
        <v>35</v>
      </c>
      <c r="K28" s="68"/>
      <c r="L28" s="63" t="s">
        <v>251</v>
      </c>
      <c r="M28" s="68"/>
      <c r="N28" s="63">
        <v>35</v>
      </c>
      <c r="O28" s="68"/>
      <c r="P28" s="63" t="s">
        <v>251</v>
      </c>
      <c r="Q28" s="64"/>
      <c r="R28" s="80" t="s">
        <v>166</v>
      </c>
      <c r="S28" s="78" t="s">
        <v>167</v>
      </c>
      <c r="T28" s="12" t="s">
        <v>168</v>
      </c>
      <c r="AJ28" s="12"/>
      <c r="AX28" s="100"/>
      <c r="AY28" s="100"/>
      <c r="AZ28" s="100"/>
      <c r="BA28" s="100"/>
      <c r="BB28" s="100"/>
      <c r="BC28" s="100"/>
      <c r="BD28" s="101"/>
    </row>
    <row r="29" spans="1:56" s="11" customFormat="1" ht="19.5" customHeight="1" x14ac:dyDescent="0.2">
      <c r="A29" s="58">
        <v>22</v>
      </c>
      <c r="B29" s="59">
        <v>4</v>
      </c>
      <c r="C29" s="60">
        <v>6</v>
      </c>
      <c r="D29" s="61" t="str">
        <f>[1]Led!H23</f>
        <v>3-09</v>
      </c>
      <c r="E29" s="68"/>
      <c r="F29" s="63">
        <v>100</v>
      </c>
      <c r="G29" s="68"/>
      <c r="H29" s="63" t="s">
        <v>251</v>
      </c>
      <c r="I29" s="68"/>
      <c r="J29" s="63">
        <v>65</v>
      </c>
      <c r="K29" s="68"/>
      <c r="L29" s="63" t="s">
        <v>251</v>
      </c>
      <c r="M29" s="68"/>
      <c r="N29" s="63">
        <v>35</v>
      </c>
      <c r="O29" s="68"/>
      <c r="P29" s="63" t="s">
        <v>251</v>
      </c>
      <c r="Q29" s="64"/>
      <c r="R29" s="80" t="s">
        <v>169</v>
      </c>
      <c r="S29" s="78" t="s">
        <v>170</v>
      </c>
      <c r="T29" s="12" t="s">
        <v>171</v>
      </c>
      <c r="Z29" s="12"/>
      <c r="AJ29" s="12"/>
      <c r="AX29" s="100"/>
      <c r="AY29" s="100"/>
      <c r="AZ29" s="100"/>
      <c r="BA29" s="100"/>
      <c r="BB29" s="100"/>
      <c r="BC29" s="100"/>
      <c r="BD29" s="101"/>
    </row>
    <row r="30" spans="1:56" s="11" customFormat="1" ht="19.5" customHeight="1" x14ac:dyDescent="0.2">
      <c r="A30" s="58">
        <v>23</v>
      </c>
      <c r="B30" s="59">
        <v>4</v>
      </c>
      <c r="C30" s="60">
        <v>3</v>
      </c>
      <c r="D30" s="61" t="str">
        <f>[1]Led!H24</f>
        <v>3-07</v>
      </c>
      <c r="E30" s="68"/>
      <c r="F30" s="63">
        <v>95</v>
      </c>
      <c r="G30" s="68"/>
      <c r="H30" s="63">
        <v>0.1</v>
      </c>
      <c r="I30" s="68"/>
      <c r="J30" s="63">
        <v>19</v>
      </c>
      <c r="K30" s="68"/>
      <c r="L30" s="63" t="s">
        <v>251</v>
      </c>
      <c r="M30" s="68"/>
      <c r="N30" s="63">
        <v>19</v>
      </c>
      <c r="O30" s="68"/>
      <c r="P30" s="63">
        <v>35</v>
      </c>
      <c r="Q30" s="64"/>
      <c r="R30" s="80" t="s">
        <v>172</v>
      </c>
      <c r="S30" s="81" t="s">
        <v>173</v>
      </c>
      <c r="T30" s="12" t="s">
        <v>174</v>
      </c>
      <c r="Z30" s="12"/>
      <c r="AJ30" s="12"/>
      <c r="AX30" s="100"/>
      <c r="AY30" s="100"/>
      <c r="AZ30" s="100"/>
      <c r="BA30" s="100"/>
      <c r="BB30" s="100"/>
      <c r="BC30" s="100"/>
      <c r="BD30" s="101"/>
    </row>
    <row r="31" spans="1:56" s="11" customFormat="1" ht="19.5" customHeight="1" x14ac:dyDescent="0.2">
      <c r="A31" s="58">
        <v>24</v>
      </c>
      <c r="B31" s="59">
        <v>4</v>
      </c>
      <c r="C31" s="60">
        <v>5</v>
      </c>
      <c r="D31" s="61" t="str">
        <f>[1]Led!H25</f>
        <v>3-01</v>
      </c>
      <c r="E31" s="68"/>
      <c r="F31" s="63">
        <v>100</v>
      </c>
      <c r="G31" s="68"/>
      <c r="H31" s="63" t="s">
        <v>251</v>
      </c>
      <c r="I31" s="68"/>
      <c r="J31" s="63">
        <v>86</v>
      </c>
      <c r="K31" s="68"/>
      <c r="L31" s="63" t="s">
        <v>251</v>
      </c>
      <c r="M31" s="68"/>
      <c r="N31" s="63">
        <v>86</v>
      </c>
      <c r="O31" s="68"/>
      <c r="P31" s="63" t="s">
        <v>251</v>
      </c>
      <c r="Q31" s="64"/>
      <c r="R31" s="80" t="s">
        <v>175</v>
      </c>
      <c r="S31" s="78" t="s">
        <v>176</v>
      </c>
      <c r="T31" s="12" t="s">
        <v>177</v>
      </c>
      <c r="Z31" s="12"/>
      <c r="AJ31" s="12"/>
      <c r="AX31" s="100"/>
      <c r="AY31" s="100"/>
      <c r="AZ31" s="100"/>
      <c r="BA31" s="100"/>
      <c r="BB31" s="100"/>
      <c r="BC31" s="100"/>
      <c r="BD31" s="101"/>
    </row>
    <row r="32" spans="1:56" s="11" customFormat="1" ht="19.5" customHeight="1" x14ac:dyDescent="0.2">
      <c r="A32" s="58"/>
      <c r="B32" s="59"/>
      <c r="C32" s="60"/>
      <c r="D32" s="61" t="str">
        <f>[1]Led!H26</f>
        <v>3-02</v>
      </c>
      <c r="E32" s="68"/>
      <c r="F32" s="63"/>
      <c r="G32" s="68"/>
      <c r="H32" s="63"/>
      <c r="I32" s="68"/>
      <c r="J32" s="63"/>
      <c r="K32" s="68"/>
      <c r="L32" s="63"/>
      <c r="M32" s="68"/>
      <c r="N32" s="63"/>
      <c r="O32" s="68"/>
      <c r="P32" s="63"/>
      <c r="Q32" s="64"/>
      <c r="R32" s="80" t="s">
        <v>178</v>
      </c>
      <c r="S32" s="78" t="s">
        <v>179</v>
      </c>
      <c r="T32" s="12" t="s">
        <v>180</v>
      </c>
      <c r="Z32" s="12"/>
      <c r="AJ32" s="12"/>
      <c r="AX32" s="100"/>
      <c r="AY32" s="100"/>
      <c r="AZ32" s="100"/>
      <c r="BA32" s="100"/>
      <c r="BB32" s="100"/>
      <c r="BC32" s="100"/>
      <c r="BD32" s="101"/>
    </row>
    <row r="33" spans="1:56" s="11" customFormat="1" ht="19.5" customHeight="1" x14ac:dyDescent="0.2">
      <c r="A33" s="58"/>
      <c r="B33" s="59"/>
      <c r="C33" s="60"/>
      <c r="D33" s="61" t="str">
        <f>[1]Led!H27</f>
        <v>3-03</v>
      </c>
      <c r="E33" s="68"/>
      <c r="F33" s="63"/>
      <c r="G33" s="68"/>
      <c r="H33" s="63"/>
      <c r="I33" s="68"/>
      <c r="J33" s="63"/>
      <c r="K33" s="68"/>
      <c r="L33" s="63"/>
      <c r="M33" s="68"/>
      <c r="N33" s="63"/>
      <c r="O33" s="68"/>
      <c r="P33" s="63"/>
      <c r="Q33" s="64"/>
      <c r="R33" s="80" t="s">
        <v>181</v>
      </c>
      <c r="S33" s="78" t="s">
        <v>182</v>
      </c>
      <c r="T33" s="12" t="s">
        <v>183</v>
      </c>
      <c r="Z33" s="12"/>
      <c r="AJ33" s="12"/>
      <c r="AX33" s="100"/>
      <c r="AY33" s="100"/>
      <c r="AZ33" s="100"/>
      <c r="BA33" s="100"/>
      <c r="BB33" s="100"/>
      <c r="BC33" s="100"/>
      <c r="BD33" s="101"/>
    </row>
    <row r="34" spans="1:56" s="11" customFormat="1" ht="19.5" customHeight="1" x14ac:dyDescent="0.2">
      <c r="A34" s="58"/>
      <c r="B34" s="59"/>
      <c r="C34" s="60"/>
      <c r="D34" s="61" t="str">
        <f>[1]Led!H28</f>
        <v>3-05</v>
      </c>
      <c r="E34" s="68"/>
      <c r="F34" s="63"/>
      <c r="G34" s="68"/>
      <c r="H34" s="63"/>
      <c r="I34" s="68"/>
      <c r="J34" s="63"/>
      <c r="K34" s="68"/>
      <c r="L34" s="63"/>
      <c r="M34" s="68"/>
      <c r="O34" s="68"/>
      <c r="P34" s="63"/>
      <c r="Q34" s="64"/>
      <c r="R34" s="82" t="s">
        <v>184</v>
      </c>
      <c r="S34" s="83" t="s">
        <v>185</v>
      </c>
      <c r="T34" s="12" t="s">
        <v>186</v>
      </c>
      <c r="Z34" s="12"/>
      <c r="AJ34" s="12"/>
      <c r="AX34" s="100"/>
      <c r="AY34" s="100"/>
      <c r="AZ34" s="100"/>
      <c r="BA34" s="100"/>
      <c r="BB34" s="100"/>
      <c r="BC34" s="100"/>
      <c r="BD34" s="101"/>
    </row>
    <row r="35" spans="1:56" s="11" customFormat="1" ht="19.5" customHeight="1" x14ac:dyDescent="0.2">
      <c r="A35" s="58"/>
      <c r="B35" s="59"/>
      <c r="C35" s="60"/>
      <c r="D35" s="61" t="str">
        <f>[1]Led!H29</f>
        <v>4-09</v>
      </c>
      <c r="E35" s="68"/>
      <c r="F35" s="63"/>
      <c r="G35" s="68"/>
      <c r="H35" s="63"/>
      <c r="I35" s="68"/>
      <c r="J35" s="63"/>
      <c r="K35" s="68"/>
      <c r="L35" s="63"/>
      <c r="M35" s="68"/>
      <c r="N35" s="63"/>
      <c r="O35" s="68"/>
      <c r="P35" s="63"/>
      <c r="Q35" s="71"/>
      <c r="R35" s="124" t="s">
        <v>187</v>
      </c>
      <c r="S35" s="125"/>
      <c r="T35" s="12" t="s">
        <v>188</v>
      </c>
      <c r="Z35" s="12"/>
      <c r="AJ35" s="12"/>
      <c r="AX35" s="100"/>
      <c r="AY35" s="100"/>
      <c r="AZ35" s="100"/>
      <c r="BA35" s="100"/>
      <c r="BB35" s="100"/>
      <c r="BC35" s="100"/>
      <c r="BD35" s="101"/>
    </row>
    <row r="36" spans="1:56" s="11" customFormat="1" ht="19.5" customHeight="1" x14ac:dyDescent="0.2">
      <c r="A36" s="58"/>
      <c r="B36" s="59"/>
      <c r="C36" s="60"/>
      <c r="D36" s="61" t="str">
        <f>[1]Led!H30</f>
        <v>4-06</v>
      </c>
      <c r="E36" s="68"/>
      <c r="F36" s="63"/>
      <c r="G36" s="68"/>
      <c r="H36" s="63"/>
      <c r="I36" s="68"/>
      <c r="J36" s="63"/>
      <c r="K36" s="68"/>
      <c r="L36" s="63"/>
      <c r="M36" s="68"/>
      <c r="N36" s="63"/>
      <c r="O36" s="68"/>
      <c r="P36" s="63"/>
      <c r="Q36" s="71"/>
      <c r="R36" s="126"/>
      <c r="S36" s="127"/>
      <c r="T36" s="12" t="s">
        <v>189</v>
      </c>
      <c r="Z36" s="12"/>
      <c r="AJ36" s="12"/>
      <c r="AX36" s="100"/>
      <c r="AY36" s="100"/>
      <c r="AZ36" s="100"/>
      <c r="BA36" s="100"/>
      <c r="BB36" s="100"/>
      <c r="BC36" s="100"/>
      <c r="BD36" s="101"/>
    </row>
    <row r="37" spans="1:56" s="11" customFormat="1" ht="19.5" customHeight="1" x14ac:dyDescent="0.2">
      <c r="A37" s="58"/>
      <c r="B37" s="59"/>
      <c r="C37" s="60"/>
      <c r="D37" s="61" t="str">
        <f>[1]Led!H31</f>
        <v>4-08</v>
      </c>
      <c r="E37" s="68"/>
      <c r="F37" s="63"/>
      <c r="G37" s="68"/>
      <c r="H37" s="63"/>
      <c r="I37" s="68"/>
      <c r="J37" s="63"/>
      <c r="K37" s="68"/>
      <c r="L37" s="63"/>
      <c r="M37" s="68"/>
      <c r="N37" s="63"/>
      <c r="O37" s="68"/>
      <c r="P37" s="63"/>
      <c r="Q37" s="64"/>
      <c r="R37" s="84" t="str">
        <f t="shared" ref="R37:R52" si="25">T12</f>
        <v>arv, röd-</v>
      </c>
      <c r="S37" s="85"/>
      <c r="T37" s="12" t="s">
        <v>190</v>
      </c>
      <c r="Z37" s="12"/>
      <c r="AJ37" s="12"/>
      <c r="AX37" s="100"/>
      <c r="AY37" s="100"/>
      <c r="AZ37" s="100"/>
      <c r="BA37" s="100"/>
      <c r="BB37" s="100"/>
      <c r="BC37" s="100"/>
      <c r="BD37" s="101"/>
    </row>
    <row r="38" spans="1:56" s="11" customFormat="1" ht="19.5" customHeight="1" x14ac:dyDescent="0.2">
      <c r="A38" s="58"/>
      <c r="B38" s="59"/>
      <c r="C38" s="60"/>
      <c r="D38" s="61" t="str">
        <f>[1]Led!H32</f>
        <v>4-01</v>
      </c>
      <c r="E38" s="62"/>
      <c r="F38" s="63"/>
      <c r="G38" s="62"/>
      <c r="H38" s="63"/>
      <c r="I38" s="62"/>
      <c r="J38" s="63"/>
      <c r="K38" s="62"/>
      <c r="L38" s="63"/>
      <c r="M38" s="62"/>
      <c r="N38" s="63"/>
      <c r="O38" s="62"/>
      <c r="P38" s="63"/>
      <c r="Q38" s="64"/>
      <c r="R38" s="86" t="str">
        <f t="shared" si="25"/>
        <v>arv, våt-</v>
      </c>
      <c r="S38" s="86" t="str">
        <f t="shared" ref="S38:S66" si="26">T63</f>
        <v>plister, vit-</v>
      </c>
      <c r="T38" s="12" t="s">
        <v>191</v>
      </c>
      <c r="Z38" s="12"/>
      <c r="AJ38" s="12"/>
      <c r="AX38" s="100"/>
      <c r="AY38" s="100"/>
      <c r="AZ38" s="100"/>
      <c r="BA38" s="100"/>
      <c r="BB38" s="100"/>
      <c r="BC38" s="100"/>
      <c r="BD38" s="101"/>
    </row>
    <row r="39" spans="1:56" s="11" customFormat="1" ht="19.5" customHeight="1" thickBot="1" x14ac:dyDescent="0.25">
      <c r="A39" s="58"/>
      <c r="B39" s="59"/>
      <c r="C39" s="60"/>
      <c r="D39" s="61" t="str">
        <f>[1]Led!H33</f>
        <v>4-04</v>
      </c>
      <c r="E39" s="87"/>
      <c r="F39" s="63"/>
      <c r="G39" s="87"/>
      <c r="H39" s="88"/>
      <c r="I39" s="87"/>
      <c r="J39" s="88"/>
      <c r="K39" s="87"/>
      <c r="L39" s="88"/>
      <c r="M39" s="87"/>
      <c r="N39" s="88"/>
      <c r="O39" s="87"/>
      <c r="P39" s="88"/>
      <c r="Q39" s="89"/>
      <c r="R39" s="86" t="str">
        <f t="shared" si="25"/>
        <v>baldersbrå</v>
      </c>
      <c r="S39" s="86" t="str">
        <f t="shared" si="26"/>
        <v>potatis</v>
      </c>
      <c r="T39" s="12" t="s">
        <v>192</v>
      </c>
      <c r="Z39" s="12"/>
      <c r="AJ39" s="12"/>
      <c r="AX39" s="100"/>
      <c r="AY39" s="100"/>
      <c r="AZ39" s="100"/>
      <c r="BA39" s="100"/>
      <c r="BB39" s="100"/>
      <c r="BC39" s="100"/>
      <c r="BD39" s="101"/>
    </row>
    <row r="40" spans="1:56" s="11" customFormat="1" ht="18" customHeight="1" x14ac:dyDescent="0.2">
      <c r="A40" s="58"/>
      <c r="B40" s="59"/>
      <c r="C40" s="60"/>
      <c r="D40" s="61" t="str">
        <f>[1]Led!H34</f>
        <v>4-03</v>
      </c>
      <c r="E40" s="62"/>
      <c r="F40" s="63"/>
      <c r="G40" s="62"/>
      <c r="H40" s="90"/>
      <c r="I40" s="62"/>
      <c r="J40" s="90"/>
      <c r="K40" s="62"/>
      <c r="L40" s="90"/>
      <c r="M40" s="62"/>
      <c r="N40" s="90"/>
      <c r="O40" s="62"/>
      <c r="P40" s="90"/>
      <c r="Q40" s="91"/>
      <c r="R40" s="86" t="str">
        <f t="shared" si="25"/>
        <v>blåklint</v>
      </c>
      <c r="S40" s="86" t="str">
        <f t="shared" si="26"/>
        <v>rajgräs, engelskt-</v>
      </c>
      <c r="T40" s="12" t="s">
        <v>193</v>
      </c>
      <c r="Z40" s="12"/>
      <c r="AJ40" s="12"/>
      <c r="AX40" s="100"/>
      <c r="AY40" s="100"/>
      <c r="AZ40" s="100"/>
      <c r="BA40" s="100"/>
      <c r="BB40" s="100"/>
      <c r="BC40" s="100"/>
      <c r="BD40" s="101"/>
    </row>
    <row r="41" spans="1:56" s="11" customFormat="1" ht="18" customHeight="1" x14ac:dyDescent="0.2">
      <c r="A41" s="58"/>
      <c r="B41" s="59"/>
      <c r="C41" s="60"/>
      <c r="D41" s="61" t="str">
        <f>[1]Led!H35</f>
        <v>4-05</v>
      </c>
      <c r="E41" s="68"/>
      <c r="F41" s="63"/>
      <c r="G41" s="68"/>
      <c r="H41" s="63"/>
      <c r="I41" s="68"/>
      <c r="J41" s="63"/>
      <c r="K41" s="68"/>
      <c r="L41" s="63"/>
      <c r="M41" s="68"/>
      <c r="N41" s="63"/>
      <c r="O41" s="68"/>
      <c r="P41" s="63"/>
      <c r="Q41" s="64"/>
      <c r="R41" s="86" t="str">
        <f t="shared" si="25"/>
        <v>dån, hamp-</v>
      </c>
      <c r="S41" s="86" t="str">
        <f t="shared" si="26"/>
        <v>rajgräs, ital-</v>
      </c>
      <c r="T41" s="12" t="s">
        <v>194</v>
      </c>
      <c r="Z41" s="12"/>
      <c r="AJ41" s="12"/>
      <c r="AX41" s="100"/>
      <c r="AY41" s="100"/>
      <c r="AZ41" s="100"/>
      <c r="BA41" s="100"/>
      <c r="BB41" s="100"/>
      <c r="BC41" s="100"/>
      <c r="BD41" s="101"/>
    </row>
    <row r="42" spans="1:56" s="11" customFormat="1" ht="18" customHeight="1" x14ac:dyDescent="0.2">
      <c r="A42" s="58"/>
      <c r="B42" s="59"/>
      <c r="C42" s="60"/>
      <c r="D42" s="61" t="str">
        <f>[1]Led!H36</f>
        <v>4-02</v>
      </c>
      <c r="E42" s="68"/>
      <c r="F42" s="63"/>
      <c r="G42" s="68"/>
      <c r="H42" s="63"/>
      <c r="I42" s="68"/>
      <c r="J42" s="63"/>
      <c r="K42" s="68"/>
      <c r="L42" s="63"/>
      <c r="M42" s="68"/>
      <c r="N42" s="63"/>
      <c r="O42" s="68"/>
      <c r="P42" s="63"/>
      <c r="Q42" s="64"/>
      <c r="R42" s="86" t="str">
        <f t="shared" si="25"/>
        <v>dån, mjuk-</v>
      </c>
      <c r="S42" s="86" t="str">
        <f t="shared" si="26"/>
        <v>raps, spill-</v>
      </c>
      <c r="T42" s="12" t="s">
        <v>195</v>
      </c>
      <c r="Z42" s="12"/>
      <c r="AD42" s="12"/>
      <c r="AJ42" s="12"/>
      <c r="AX42" s="100"/>
      <c r="AY42" s="100"/>
      <c r="AZ42" s="100"/>
      <c r="BA42" s="100"/>
      <c r="BB42" s="100"/>
      <c r="BC42" s="100"/>
      <c r="BD42" s="101"/>
    </row>
    <row r="43" spans="1:56" s="11" customFormat="1" ht="18" customHeight="1" x14ac:dyDescent="0.2">
      <c r="A43" s="58"/>
      <c r="B43" s="59"/>
      <c r="C43" s="60"/>
      <c r="D43" s="61" t="str">
        <f>[1]Led!H37</f>
        <v>4-07</v>
      </c>
      <c r="E43" s="68"/>
      <c r="F43" s="63"/>
      <c r="G43" s="68"/>
      <c r="H43" s="63"/>
      <c r="I43" s="68"/>
      <c r="J43" s="63"/>
      <c r="K43" s="68"/>
      <c r="L43" s="63"/>
      <c r="M43" s="68"/>
      <c r="N43" s="63"/>
      <c r="O43" s="68"/>
      <c r="P43" s="63"/>
      <c r="Q43" s="64"/>
      <c r="R43" s="86" t="str">
        <f t="shared" si="25"/>
        <v>dån, pip-</v>
      </c>
      <c r="S43" s="86" t="str">
        <f t="shared" si="26"/>
        <v>renkavle</v>
      </c>
      <c r="T43" s="12" t="s">
        <v>196</v>
      </c>
      <c r="Z43" s="12"/>
      <c r="AJ43" s="12"/>
      <c r="AX43" s="100"/>
      <c r="AY43" s="100"/>
      <c r="AZ43" s="100"/>
      <c r="BA43" s="100"/>
      <c r="BB43" s="100"/>
      <c r="BC43" s="100"/>
      <c r="BD43" s="101"/>
    </row>
    <row r="44" spans="1:56" s="11" customFormat="1" ht="18" customHeight="1" x14ac:dyDescent="0.2">
      <c r="A44" s="58"/>
      <c r="B44" s="59"/>
      <c r="C44" s="60"/>
      <c r="D44" s="61">
        <f>[1]Led!H38</f>
        <v>1</v>
      </c>
      <c r="E44" s="68"/>
      <c r="F44" s="63"/>
      <c r="G44" s="68"/>
      <c r="H44" s="63"/>
      <c r="I44" s="68"/>
      <c r="J44" s="63"/>
      <c r="K44" s="68"/>
      <c r="L44" s="63"/>
      <c r="M44" s="68"/>
      <c r="N44" s="63"/>
      <c r="O44" s="68"/>
      <c r="P44" s="63"/>
      <c r="Q44" s="64"/>
      <c r="R44" s="86" t="str">
        <f t="shared" si="25"/>
        <v>dån, topp-</v>
      </c>
      <c r="S44" s="86" t="str">
        <f t="shared" si="26"/>
        <v>rättika, åker-</v>
      </c>
      <c r="T44" s="12" t="s">
        <v>197</v>
      </c>
      <c r="Z44" s="12"/>
      <c r="AJ44" s="12"/>
      <c r="AX44" s="100"/>
      <c r="AY44" s="100"/>
      <c r="AZ44" s="100"/>
      <c r="BA44" s="100"/>
      <c r="BB44" s="100"/>
      <c r="BC44" s="100"/>
      <c r="BD44" s="101"/>
    </row>
    <row r="45" spans="1:56" s="11" customFormat="1" ht="18" customHeight="1" x14ac:dyDescent="0.2">
      <c r="A45" s="58"/>
      <c r="B45" s="59"/>
      <c r="C45" s="60"/>
      <c r="D45" s="61">
        <f>[1]Led!H39</f>
        <v>1</v>
      </c>
      <c r="E45" s="68"/>
      <c r="F45" s="63"/>
      <c r="G45" s="68"/>
      <c r="H45" s="63"/>
      <c r="I45" s="68"/>
      <c r="J45" s="63"/>
      <c r="K45" s="68"/>
      <c r="L45" s="63"/>
      <c r="M45" s="68"/>
      <c r="N45" s="63"/>
      <c r="O45" s="68"/>
      <c r="P45" s="63"/>
      <c r="Q45" s="64"/>
      <c r="R45" s="86" t="str">
        <f t="shared" si="25"/>
        <v>fräken, åker-</v>
      </c>
      <c r="S45" s="86" t="str">
        <f t="shared" si="26"/>
        <v>senap, väg-</v>
      </c>
      <c r="T45" s="12" t="s">
        <v>198</v>
      </c>
      <c r="Z45" s="12"/>
      <c r="AJ45" s="12"/>
      <c r="AX45" s="100"/>
      <c r="AY45" s="100"/>
      <c r="AZ45" s="100"/>
      <c r="BA45" s="100"/>
      <c r="BB45" s="100"/>
      <c r="BC45" s="100"/>
      <c r="BD45" s="101"/>
    </row>
    <row r="46" spans="1:56" s="11" customFormat="1" ht="18" customHeight="1" x14ac:dyDescent="0.2">
      <c r="A46" s="58"/>
      <c r="B46" s="59"/>
      <c r="C46" s="60"/>
      <c r="D46" s="61">
        <f>[1]Led!H40</f>
        <v>1</v>
      </c>
      <c r="E46" s="68"/>
      <c r="F46" s="63"/>
      <c r="G46" s="68"/>
      <c r="H46" s="63"/>
      <c r="I46" s="68"/>
      <c r="J46" s="63"/>
      <c r="K46" s="68"/>
      <c r="L46" s="63"/>
      <c r="M46" s="68"/>
      <c r="N46" s="63"/>
      <c r="O46" s="68"/>
      <c r="P46" s="63"/>
      <c r="Q46" s="64"/>
      <c r="R46" s="86" t="str">
        <f t="shared" si="25"/>
        <v>förgätmigej, åker-</v>
      </c>
      <c r="S46" s="86" t="str">
        <f t="shared" si="26"/>
        <v>senap, åker-</v>
      </c>
      <c r="T46" s="12" t="s">
        <v>199</v>
      </c>
      <c r="Z46" s="12"/>
      <c r="AJ46" s="12"/>
      <c r="AX46" s="100"/>
      <c r="AY46" s="100"/>
      <c r="AZ46" s="100"/>
      <c r="BA46" s="100"/>
      <c r="BB46" s="100"/>
      <c r="BC46" s="100"/>
      <c r="BD46" s="101"/>
    </row>
    <row r="47" spans="1:56" s="11" customFormat="1" ht="18" customHeight="1" x14ac:dyDescent="0.2">
      <c r="A47" s="58"/>
      <c r="B47" s="59"/>
      <c r="C47" s="60"/>
      <c r="D47" s="61">
        <f>[1]Led!H41</f>
        <v>1</v>
      </c>
      <c r="E47" s="68"/>
      <c r="F47" s="63"/>
      <c r="G47" s="68"/>
      <c r="H47" s="63"/>
      <c r="I47" s="68"/>
      <c r="J47" s="63"/>
      <c r="K47" s="68"/>
      <c r="L47" s="63"/>
      <c r="M47" s="68"/>
      <c r="N47" s="63"/>
      <c r="O47" s="68"/>
      <c r="P47" s="63"/>
      <c r="Q47" s="64"/>
      <c r="R47" s="86" t="str">
        <f t="shared" si="25"/>
        <v>groblad</v>
      </c>
      <c r="S47" s="86" t="str">
        <f t="shared" si="26"/>
        <v>syska, knöl-</v>
      </c>
      <c r="T47" s="12" t="s">
        <v>200</v>
      </c>
      <c r="Z47" s="12"/>
      <c r="AJ47" s="12"/>
      <c r="AX47" s="100"/>
      <c r="AY47" s="100"/>
      <c r="AZ47" s="100"/>
      <c r="BA47" s="100"/>
      <c r="BB47" s="100"/>
      <c r="BC47" s="100"/>
      <c r="BD47" s="101"/>
    </row>
    <row r="48" spans="1:56" s="11" customFormat="1" ht="18" customHeight="1" x14ac:dyDescent="0.2">
      <c r="A48" s="58"/>
      <c r="B48" s="59"/>
      <c r="C48" s="60"/>
      <c r="D48" s="61">
        <f>[1]Led!H42</f>
        <v>1</v>
      </c>
      <c r="E48" s="62"/>
      <c r="F48" s="63"/>
      <c r="G48" s="62"/>
      <c r="H48" s="63"/>
      <c r="I48" s="62"/>
      <c r="J48" s="63"/>
      <c r="K48" s="62"/>
      <c r="L48" s="63"/>
      <c r="M48" s="62"/>
      <c r="N48" s="63"/>
      <c r="O48" s="62"/>
      <c r="P48" s="63"/>
      <c r="Q48" s="64"/>
      <c r="R48" s="86" t="str">
        <f t="shared" si="25"/>
        <v>gröe, vit-</v>
      </c>
      <c r="S48" s="86" t="str">
        <f t="shared" si="26"/>
        <v>tistel, väg-</v>
      </c>
      <c r="T48" s="12" t="s">
        <v>201</v>
      </c>
      <c r="Z48" s="12"/>
      <c r="AJ48" s="12"/>
      <c r="AX48" s="100"/>
      <c r="AY48" s="100"/>
      <c r="AZ48" s="100"/>
      <c r="BA48" s="100"/>
      <c r="BB48" s="100"/>
      <c r="BC48" s="100"/>
      <c r="BD48" s="101"/>
    </row>
    <row r="49" spans="1:56" s="11" customFormat="1" ht="18" customHeight="1" thickBot="1" x14ac:dyDescent="0.25">
      <c r="A49" s="58"/>
      <c r="B49" s="59"/>
      <c r="C49" s="60"/>
      <c r="D49" s="61">
        <f>[1]Led!H43</f>
        <v>1</v>
      </c>
      <c r="E49" s="68"/>
      <c r="F49" s="63"/>
      <c r="G49" s="68"/>
      <c r="H49" s="63"/>
      <c r="I49" s="68"/>
      <c r="J49" s="63"/>
      <c r="K49" s="68"/>
      <c r="L49" s="63"/>
      <c r="M49" s="68"/>
      <c r="N49" s="63"/>
      <c r="O49" s="68"/>
      <c r="P49" s="63"/>
      <c r="Q49" s="64"/>
      <c r="R49" s="86" t="str">
        <f t="shared" si="25"/>
        <v>gyllen, sommar-</v>
      </c>
      <c r="S49" s="86" t="str">
        <f t="shared" si="26"/>
        <v>tistel, åker-</v>
      </c>
      <c r="T49" s="12" t="s">
        <v>202</v>
      </c>
      <c r="Z49" s="12"/>
      <c r="AJ49" s="12"/>
      <c r="AX49" s="100"/>
      <c r="AY49" s="100"/>
      <c r="AZ49" s="100"/>
      <c r="BA49" s="100"/>
      <c r="BB49" s="100"/>
      <c r="BC49" s="100"/>
      <c r="BD49" s="101"/>
    </row>
    <row r="50" spans="1:56" s="11" customFormat="1" ht="18" customHeight="1" x14ac:dyDescent="0.2">
      <c r="A50" s="58"/>
      <c r="B50" s="59"/>
      <c r="C50" s="60"/>
      <c r="D50" s="61">
        <f>[1]Led!H44</f>
        <v>1</v>
      </c>
      <c r="E50" s="68"/>
      <c r="F50" s="63"/>
      <c r="G50" s="68"/>
      <c r="H50" s="63"/>
      <c r="I50" s="68"/>
      <c r="J50" s="63"/>
      <c r="K50" s="68"/>
      <c r="L50" s="63"/>
      <c r="M50" s="68"/>
      <c r="N50" s="63"/>
      <c r="O50" s="68"/>
      <c r="P50" s="63"/>
      <c r="Q50" s="64"/>
      <c r="R50" s="86" t="str">
        <f t="shared" si="25"/>
        <v>gyllen, åker-</v>
      </c>
      <c r="S50" s="92" t="str">
        <f t="shared" si="26"/>
        <v>trampört</v>
      </c>
      <c r="T50" s="12" t="s">
        <v>203</v>
      </c>
      <c r="Z50" s="12"/>
      <c r="AJ50" s="12"/>
      <c r="AX50" s="100"/>
      <c r="AY50" s="100"/>
      <c r="AZ50" s="100"/>
      <c r="BA50" s="100"/>
      <c r="BB50" s="100"/>
      <c r="BC50" s="100"/>
      <c r="BD50" s="101"/>
    </row>
    <row r="51" spans="1:56" s="11" customFormat="1" ht="18" customHeight="1" x14ac:dyDescent="0.2">
      <c r="A51" s="58"/>
      <c r="B51" s="59"/>
      <c r="C51" s="60"/>
      <c r="D51" s="61">
        <f>[1]Led!H45</f>
        <v>1</v>
      </c>
      <c r="E51" s="68"/>
      <c r="F51" s="63"/>
      <c r="G51" s="68"/>
      <c r="H51" s="63"/>
      <c r="I51" s="68"/>
      <c r="J51" s="63"/>
      <c r="K51" s="68"/>
      <c r="L51" s="63"/>
      <c r="M51" s="68"/>
      <c r="N51" s="63"/>
      <c r="O51" s="68"/>
      <c r="P51" s="63"/>
      <c r="Q51" s="64"/>
      <c r="R51" s="86" t="str">
        <f t="shared" si="25"/>
        <v>harkål</v>
      </c>
      <c r="S51" s="93" t="str">
        <f t="shared" si="26"/>
        <v>trav, sand-</v>
      </c>
      <c r="T51" s="12" t="s">
        <v>204</v>
      </c>
      <c r="Z51" s="12"/>
      <c r="AJ51" s="12"/>
      <c r="AX51" s="100"/>
      <c r="AY51" s="100"/>
      <c r="AZ51" s="100"/>
      <c r="BA51" s="100"/>
      <c r="BB51" s="100"/>
      <c r="BC51" s="100"/>
      <c r="BD51" s="101"/>
    </row>
    <row r="52" spans="1:56" s="11" customFormat="1" ht="18" customHeight="1" thickBot="1" x14ac:dyDescent="0.25">
      <c r="A52" s="58"/>
      <c r="B52" s="59"/>
      <c r="C52" s="60"/>
      <c r="D52" s="61">
        <f>[1]Led!H46</f>
        <v>1</v>
      </c>
      <c r="E52" s="68"/>
      <c r="F52" s="63"/>
      <c r="G52" s="68"/>
      <c r="H52" s="63"/>
      <c r="I52" s="68"/>
      <c r="J52" s="63"/>
      <c r="K52" s="68"/>
      <c r="L52" s="63"/>
      <c r="M52" s="68"/>
      <c r="N52" s="63"/>
      <c r="O52" s="68"/>
      <c r="P52" s="63"/>
      <c r="Q52" s="64"/>
      <c r="R52" s="94" t="str">
        <f t="shared" si="25"/>
        <v>havre, flyg-</v>
      </c>
      <c r="S52" s="93" t="str">
        <f t="shared" si="26"/>
        <v>törel, revorms-</v>
      </c>
      <c r="T52" s="12" t="s">
        <v>205</v>
      </c>
      <c r="Z52" s="12"/>
      <c r="AJ52" s="12"/>
      <c r="AX52" s="100"/>
      <c r="AY52" s="100"/>
      <c r="AZ52" s="100"/>
      <c r="BA52" s="100"/>
      <c r="BB52" s="100"/>
      <c r="BC52" s="100"/>
      <c r="BD52" s="101"/>
    </row>
    <row r="53" spans="1:56" s="11" customFormat="1" ht="18" customHeight="1" x14ac:dyDescent="0.2">
      <c r="A53" s="58"/>
      <c r="B53" s="59"/>
      <c r="C53" s="60"/>
      <c r="D53" s="61">
        <f>[1]Led!H47</f>
        <v>1</v>
      </c>
      <c r="E53" s="68"/>
      <c r="F53" s="63"/>
      <c r="G53" s="68"/>
      <c r="H53" s="63"/>
      <c r="I53" s="68"/>
      <c r="J53" s="63"/>
      <c r="K53" s="68"/>
      <c r="L53" s="63"/>
      <c r="M53" s="68"/>
      <c r="N53" s="63"/>
      <c r="O53" s="68"/>
      <c r="P53" s="63"/>
      <c r="Q53" s="64"/>
      <c r="R53" s="84" t="str">
        <f t="shared" ref="R53:R71" si="27">T44</f>
        <v>målla, väg-</v>
      </c>
      <c r="S53" s="93" t="str">
        <f t="shared" si="26"/>
        <v>törel, räv-</v>
      </c>
      <c r="T53" s="12" t="s">
        <v>206</v>
      </c>
      <c r="Z53" s="12"/>
      <c r="AE53" s="65"/>
      <c r="AJ53" s="12"/>
      <c r="AX53" s="100"/>
      <c r="AY53" s="100"/>
      <c r="AZ53" s="100"/>
      <c r="BA53" s="100"/>
      <c r="BB53" s="100"/>
      <c r="BC53" s="100"/>
      <c r="BD53" s="101"/>
    </row>
    <row r="54" spans="1:56" s="11" customFormat="1" ht="18" customHeight="1" x14ac:dyDescent="0.2">
      <c r="A54" s="58"/>
      <c r="B54" s="59"/>
      <c r="C54" s="60"/>
      <c r="D54" s="61">
        <f>[1]Led!H48</f>
        <v>1</v>
      </c>
      <c r="E54" s="68"/>
      <c r="F54" s="63"/>
      <c r="G54" s="68"/>
      <c r="H54" s="63"/>
      <c r="I54" s="68"/>
      <c r="J54" s="63"/>
      <c r="K54" s="68"/>
      <c r="L54" s="63"/>
      <c r="M54" s="68"/>
      <c r="N54" s="63"/>
      <c r="O54" s="68"/>
      <c r="P54" s="63"/>
      <c r="Q54" s="64"/>
      <c r="R54" s="86" t="str">
        <f t="shared" si="27"/>
        <v>måra, gul-</v>
      </c>
      <c r="S54" s="93" t="str">
        <f t="shared" si="26"/>
        <v>vallmo, korn-</v>
      </c>
      <c r="T54" s="12" t="s">
        <v>207</v>
      </c>
      <c r="Z54" s="12"/>
      <c r="AJ54" s="12"/>
      <c r="AX54" s="100"/>
      <c r="AY54" s="100"/>
      <c r="AZ54" s="100"/>
      <c r="BA54" s="100"/>
      <c r="BB54" s="100"/>
      <c r="BC54" s="100"/>
      <c r="BD54" s="101"/>
    </row>
    <row r="55" spans="1:56" s="11" customFormat="1" ht="18" customHeight="1" x14ac:dyDescent="0.2">
      <c r="A55" s="58"/>
      <c r="B55" s="59"/>
      <c r="C55" s="60"/>
      <c r="D55" s="61">
        <f>[1]Led!H49</f>
        <v>1</v>
      </c>
      <c r="E55" s="68"/>
      <c r="F55" s="63"/>
      <c r="G55" s="68"/>
      <c r="H55" s="63"/>
      <c r="I55" s="68"/>
      <c r="J55" s="63"/>
      <c r="K55" s="68"/>
      <c r="L55" s="63"/>
      <c r="M55" s="68"/>
      <c r="N55" s="63"/>
      <c r="O55" s="68"/>
      <c r="P55" s="63"/>
      <c r="Q55" s="64"/>
      <c r="R55" s="86" t="str">
        <f t="shared" si="27"/>
        <v>måra, snärj-</v>
      </c>
      <c r="S55" s="93" t="str">
        <f t="shared" si="26"/>
        <v>vallmo, råg-</v>
      </c>
      <c r="T55" s="12" t="s">
        <v>208</v>
      </c>
      <c r="Z55" s="12"/>
      <c r="AJ55" s="12"/>
      <c r="AX55" s="100"/>
      <c r="AY55" s="100"/>
      <c r="AZ55" s="100"/>
      <c r="BA55" s="100"/>
      <c r="BB55" s="100"/>
      <c r="BC55" s="100"/>
      <c r="BD55" s="101"/>
    </row>
    <row r="56" spans="1:56" s="11" customFormat="1" ht="18" customHeight="1" x14ac:dyDescent="0.2">
      <c r="A56" s="58"/>
      <c r="B56" s="59"/>
      <c r="C56" s="60"/>
      <c r="D56" s="61">
        <f>[1]Led!H50</f>
        <v>1</v>
      </c>
      <c r="E56" s="68"/>
      <c r="F56" s="63"/>
      <c r="G56" s="68"/>
      <c r="H56" s="63"/>
      <c r="I56" s="68"/>
      <c r="J56" s="63"/>
      <c r="K56" s="68"/>
      <c r="L56" s="63"/>
      <c r="M56" s="68"/>
      <c r="N56" s="63"/>
      <c r="O56" s="68"/>
      <c r="P56" s="63"/>
      <c r="Q56" s="64"/>
      <c r="R56" s="86" t="str">
        <f t="shared" si="27"/>
        <v>nässla, bränn-</v>
      </c>
      <c r="S56" s="93" t="str">
        <f t="shared" si="26"/>
        <v>ven, åker-</v>
      </c>
      <c r="T56" s="12" t="s">
        <v>209</v>
      </c>
      <c r="Z56" s="12"/>
      <c r="AE56" s="65"/>
      <c r="AJ56" s="12"/>
      <c r="AX56" s="100"/>
      <c r="AY56" s="100"/>
      <c r="AZ56" s="100"/>
      <c r="BA56" s="100"/>
      <c r="BB56" s="100"/>
      <c r="BC56" s="100"/>
      <c r="BD56" s="101"/>
    </row>
    <row r="57" spans="1:56" s="11" customFormat="1" ht="18" customHeight="1" x14ac:dyDescent="0.2">
      <c r="A57" s="58"/>
      <c r="B57" s="59"/>
      <c r="C57" s="60"/>
      <c r="D57" s="61">
        <f>[1]Led!H51</f>
        <v>1</v>
      </c>
      <c r="E57" s="68"/>
      <c r="F57" s="63"/>
      <c r="G57" s="68"/>
      <c r="H57" s="63"/>
      <c r="I57" s="68"/>
      <c r="J57" s="63"/>
      <c r="K57" s="68"/>
      <c r="L57" s="63"/>
      <c r="M57" s="68"/>
      <c r="N57" s="63"/>
      <c r="O57" s="68"/>
      <c r="P57" s="63"/>
      <c r="Q57" s="64"/>
      <c r="R57" s="86" t="str">
        <f t="shared" si="27"/>
        <v>nässla, etter-</v>
      </c>
      <c r="S57" s="93" t="str">
        <f t="shared" si="26"/>
        <v>veronika, fält-</v>
      </c>
      <c r="T57" s="12" t="s">
        <v>210</v>
      </c>
      <c r="Z57" s="12"/>
      <c r="AJ57" s="12"/>
      <c r="AX57" s="100"/>
      <c r="AY57" s="100"/>
      <c r="AZ57" s="100"/>
      <c r="BA57" s="100"/>
      <c r="BB57" s="100"/>
      <c r="BC57" s="100"/>
      <c r="BD57" s="101"/>
    </row>
    <row r="58" spans="1:56" s="11" customFormat="1" ht="18" customHeight="1" x14ac:dyDescent="0.2">
      <c r="A58" s="58"/>
      <c r="B58" s="59"/>
      <c r="C58" s="60"/>
      <c r="D58" s="61">
        <f>[1]Led!H52</f>
        <v>1</v>
      </c>
      <c r="E58" s="68"/>
      <c r="F58" s="63"/>
      <c r="G58" s="68"/>
      <c r="H58" s="63"/>
      <c r="I58" s="68"/>
      <c r="J58" s="63"/>
      <c r="K58" s="68"/>
      <c r="L58" s="63"/>
      <c r="M58" s="68"/>
      <c r="N58" s="63"/>
      <c r="O58" s="68"/>
      <c r="P58" s="63"/>
      <c r="Q58" s="64"/>
      <c r="R58" s="86" t="str">
        <f t="shared" si="27"/>
        <v>näva, flik-</v>
      </c>
      <c r="S58" s="93" t="str">
        <f t="shared" si="26"/>
        <v>veronika, maj-</v>
      </c>
      <c r="T58" s="12" t="s">
        <v>211</v>
      </c>
      <c r="Z58" s="12"/>
      <c r="AJ58" s="12"/>
      <c r="AX58" s="100"/>
      <c r="AY58" s="100"/>
      <c r="AZ58" s="100"/>
      <c r="BA58" s="100"/>
      <c r="BB58" s="100"/>
      <c r="BC58" s="100"/>
      <c r="BD58" s="101"/>
    </row>
    <row r="59" spans="1:56" s="11" customFormat="1" ht="18" customHeight="1" x14ac:dyDescent="0.2">
      <c r="A59" s="58"/>
      <c r="B59" s="59"/>
      <c r="C59" s="60"/>
      <c r="D59" s="61">
        <f>[1]Led!H53</f>
        <v>1</v>
      </c>
      <c r="E59" s="68"/>
      <c r="F59" s="63"/>
      <c r="G59" s="68"/>
      <c r="H59" s="63"/>
      <c r="I59" s="68"/>
      <c r="J59" s="63"/>
      <c r="K59" s="68"/>
      <c r="L59" s="63"/>
      <c r="M59" s="68"/>
      <c r="N59" s="63"/>
      <c r="O59" s="68"/>
      <c r="P59" s="63"/>
      <c r="Q59" s="64"/>
      <c r="R59" s="86" t="str">
        <f t="shared" si="27"/>
        <v>näva, mjuk-</v>
      </c>
      <c r="S59" s="93" t="str">
        <f t="shared" si="26"/>
        <v>veronika, murgröns-</v>
      </c>
      <c r="T59" s="12" t="s">
        <v>212</v>
      </c>
      <c r="Z59" s="12"/>
      <c r="AJ59" s="12"/>
      <c r="AX59" s="100"/>
      <c r="AY59" s="100"/>
      <c r="AZ59" s="100"/>
      <c r="BA59" s="100"/>
      <c r="BB59" s="100"/>
      <c r="BC59" s="100"/>
      <c r="BD59" s="101"/>
    </row>
    <row r="60" spans="1:56" s="11" customFormat="1" ht="18" customHeight="1" x14ac:dyDescent="0.2">
      <c r="A60" s="58"/>
      <c r="B60" s="59"/>
      <c r="C60" s="60"/>
      <c r="D60" s="61">
        <f>[1]Led!H54</f>
        <v>1</v>
      </c>
      <c r="E60" s="68"/>
      <c r="F60" s="63"/>
      <c r="G60" s="68"/>
      <c r="H60" s="63"/>
      <c r="I60" s="68"/>
      <c r="J60" s="63"/>
      <c r="K60" s="68"/>
      <c r="L60" s="63"/>
      <c r="M60" s="68"/>
      <c r="N60" s="63"/>
      <c r="O60" s="68"/>
      <c r="P60" s="63"/>
      <c r="Q60" s="64"/>
      <c r="R60" s="86" t="str">
        <f t="shared" si="27"/>
        <v>näva, skat-</v>
      </c>
      <c r="S60" s="93" t="str">
        <f t="shared" si="26"/>
        <v>veronika, åker-</v>
      </c>
      <c r="T60" s="12" t="s">
        <v>213</v>
      </c>
      <c r="Z60" s="12"/>
      <c r="AJ60" s="12"/>
      <c r="AX60" s="100"/>
      <c r="AY60" s="100"/>
      <c r="AZ60" s="100"/>
      <c r="BA60" s="100"/>
      <c r="BB60" s="100"/>
      <c r="BC60" s="100"/>
      <c r="BD60" s="101"/>
    </row>
    <row r="61" spans="1:56" s="11" customFormat="1" ht="18" customHeight="1" x14ac:dyDescent="0.2">
      <c r="A61" s="58"/>
      <c r="B61" s="59"/>
      <c r="C61" s="60"/>
      <c r="D61" s="61">
        <f>[1]Led!H55</f>
        <v>1</v>
      </c>
      <c r="E61" s="68"/>
      <c r="F61" s="63"/>
      <c r="G61" s="68"/>
      <c r="H61" s="63"/>
      <c r="I61" s="68"/>
      <c r="J61" s="63"/>
      <c r="K61" s="68"/>
      <c r="L61" s="63"/>
      <c r="M61" s="68"/>
      <c r="N61" s="63"/>
      <c r="O61" s="68"/>
      <c r="P61" s="63"/>
      <c r="Q61" s="64"/>
      <c r="R61" s="86" t="str">
        <f t="shared" si="27"/>
        <v>näva, sparv-</v>
      </c>
      <c r="S61" s="93" t="str">
        <f t="shared" si="26"/>
        <v>vete, spill-</v>
      </c>
      <c r="T61" s="12" t="s">
        <v>214</v>
      </c>
      <c r="Z61" s="12"/>
      <c r="AJ61" s="12"/>
      <c r="AX61" s="100"/>
      <c r="AY61" s="100"/>
      <c r="AZ61" s="100"/>
      <c r="BA61" s="100"/>
      <c r="BB61" s="100"/>
      <c r="BC61" s="100"/>
      <c r="BD61" s="101"/>
    </row>
    <row r="62" spans="1:56" s="11" customFormat="1" ht="18" customHeight="1" x14ac:dyDescent="0.2">
      <c r="A62" s="58"/>
      <c r="B62" s="59"/>
      <c r="C62" s="60"/>
      <c r="D62" s="61">
        <f>[1]Led!H56</f>
        <v>1</v>
      </c>
      <c r="E62" s="68"/>
      <c r="F62" s="63"/>
      <c r="G62" s="68"/>
      <c r="H62" s="63"/>
      <c r="I62" s="68"/>
      <c r="J62" s="63"/>
      <c r="K62" s="68"/>
      <c r="L62" s="63"/>
      <c r="M62" s="68"/>
      <c r="N62" s="63"/>
      <c r="O62" s="68"/>
      <c r="P62" s="63"/>
      <c r="Q62" s="64"/>
      <c r="R62" s="86" t="str">
        <f t="shared" si="27"/>
        <v>näva, stink-</v>
      </c>
      <c r="S62" s="93" t="str">
        <f t="shared" si="26"/>
        <v>viol, styvmors-</v>
      </c>
      <c r="T62" s="12" t="s">
        <v>215</v>
      </c>
      <c r="Z62" s="12"/>
      <c r="AJ62" s="12"/>
      <c r="AX62" s="100"/>
      <c r="AY62" s="100"/>
      <c r="AZ62" s="100"/>
      <c r="BA62" s="100"/>
      <c r="BB62" s="100"/>
      <c r="BC62" s="100"/>
      <c r="BD62" s="101"/>
    </row>
    <row r="63" spans="1:56" s="11" customFormat="1" ht="18" customHeight="1" x14ac:dyDescent="0.2">
      <c r="A63" s="58"/>
      <c r="B63" s="59"/>
      <c r="C63" s="60"/>
      <c r="D63" s="61">
        <f>[1]Led!H57</f>
        <v>1</v>
      </c>
      <c r="E63" s="68"/>
      <c r="F63" s="63"/>
      <c r="G63" s="68"/>
      <c r="H63" s="63"/>
      <c r="I63" s="68"/>
      <c r="J63" s="63"/>
      <c r="K63" s="68"/>
      <c r="L63" s="63"/>
      <c r="M63" s="68"/>
      <c r="N63" s="63"/>
      <c r="O63" s="68"/>
      <c r="P63" s="63"/>
      <c r="Q63" s="64"/>
      <c r="R63" s="86" t="str">
        <f t="shared" si="27"/>
        <v>ogräs ospec</v>
      </c>
      <c r="S63" s="93" t="str">
        <f t="shared" si="26"/>
        <v>viol, åker-</v>
      </c>
      <c r="T63" s="12" t="s">
        <v>216</v>
      </c>
      <c r="Z63" s="12"/>
      <c r="AJ63" s="12"/>
      <c r="AX63" s="100"/>
      <c r="AY63" s="100"/>
      <c r="AZ63" s="100"/>
      <c r="BA63" s="100"/>
      <c r="BB63" s="100"/>
      <c r="BC63" s="100"/>
      <c r="BD63" s="101"/>
    </row>
    <row r="64" spans="1:56" s="11" customFormat="1" ht="18" customHeight="1" x14ac:dyDescent="0.2">
      <c r="A64" s="58"/>
      <c r="B64" s="59"/>
      <c r="C64" s="60"/>
      <c r="D64" s="61">
        <f>[1]Led!H58</f>
        <v>1</v>
      </c>
      <c r="E64" s="68"/>
      <c r="F64" s="63"/>
      <c r="G64" s="68"/>
      <c r="H64" s="63"/>
      <c r="I64" s="68"/>
      <c r="J64" s="63"/>
      <c r="K64" s="68"/>
      <c r="L64" s="63"/>
      <c r="M64" s="68"/>
      <c r="N64" s="63"/>
      <c r="O64" s="68"/>
      <c r="P64" s="63"/>
      <c r="Q64" s="64"/>
      <c r="R64" s="86" t="str">
        <f t="shared" si="27"/>
        <v>penningört</v>
      </c>
      <c r="S64" s="93" t="str">
        <f t="shared" si="26"/>
        <v>åkerbinda</v>
      </c>
      <c r="T64" s="12" t="s">
        <v>217</v>
      </c>
      <c r="Z64" s="12"/>
      <c r="AJ64" s="12"/>
      <c r="AX64" s="100"/>
      <c r="AY64" s="100"/>
      <c r="AZ64" s="100"/>
      <c r="BA64" s="100"/>
      <c r="BB64" s="100"/>
      <c r="BC64" s="100"/>
      <c r="BD64" s="101"/>
    </row>
    <row r="65" spans="1:56" s="11" customFormat="1" ht="18" customHeight="1" x14ac:dyDescent="0.2">
      <c r="A65" s="58"/>
      <c r="B65" s="59"/>
      <c r="C65" s="60"/>
      <c r="D65" s="61">
        <f>[1]Led!H59</f>
        <v>1</v>
      </c>
      <c r="E65" s="68"/>
      <c r="F65" s="63"/>
      <c r="G65" s="68"/>
      <c r="H65" s="63"/>
      <c r="I65" s="68"/>
      <c r="J65" s="63"/>
      <c r="K65" s="68"/>
      <c r="L65" s="63"/>
      <c r="M65" s="68"/>
      <c r="N65" s="63"/>
      <c r="O65" s="68"/>
      <c r="P65" s="63"/>
      <c r="Q65" s="64"/>
      <c r="R65" s="86" t="str">
        <f t="shared" si="27"/>
        <v>pilört, bitter-</v>
      </c>
      <c r="S65" s="93" t="str">
        <f t="shared" si="26"/>
        <v>åkerkål</v>
      </c>
      <c r="T65" s="12" t="s">
        <v>218</v>
      </c>
      <c r="Z65" s="12"/>
      <c r="AJ65" s="12"/>
      <c r="AX65" s="100"/>
      <c r="AY65" s="100"/>
      <c r="AZ65" s="100"/>
      <c r="BA65" s="100"/>
      <c r="BB65" s="100"/>
      <c r="BC65" s="100"/>
      <c r="BD65" s="101"/>
    </row>
    <row r="66" spans="1:56" s="11" customFormat="1" ht="18" customHeight="1" x14ac:dyDescent="0.2">
      <c r="A66" s="58"/>
      <c r="B66" s="59"/>
      <c r="C66" s="60"/>
      <c r="D66" s="61">
        <f>[1]Led!H60</f>
        <v>1</v>
      </c>
      <c r="E66" s="68"/>
      <c r="F66" s="63"/>
      <c r="G66" s="68"/>
      <c r="H66" s="63"/>
      <c r="I66" s="68"/>
      <c r="J66" s="63"/>
      <c r="K66" s="68"/>
      <c r="L66" s="63"/>
      <c r="M66" s="68"/>
      <c r="N66" s="63"/>
      <c r="O66" s="68"/>
      <c r="P66" s="63"/>
      <c r="Q66" s="64"/>
      <c r="R66" s="86" t="str">
        <f t="shared" si="27"/>
        <v>pilört, vanlig</v>
      </c>
      <c r="S66" s="93" t="str">
        <f t="shared" si="26"/>
        <v>åkervinda</v>
      </c>
      <c r="T66" s="12" t="s">
        <v>219</v>
      </c>
      <c r="Z66" s="12"/>
      <c r="AJ66" s="12"/>
      <c r="AX66" s="100"/>
      <c r="AY66" s="100"/>
      <c r="AZ66" s="100"/>
      <c r="BA66" s="100"/>
      <c r="BB66" s="100"/>
      <c r="BC66" s="100"/>
      <c r="BD66" s="101"/>
    </row>
    <row r="67" spans="1:56" s="11" customFormat="1" ht="18" customHeight="1" x14ac:dyDescent="0.2">
      <c r="A67" s="58"/>
      <c r="B67" s="59"/>
      <c r="C67" s="60"/>
      <c r="D67" s="61">
        <f>[1]Led!H61</f>
        <v>1</v>
      </c>
      <c r="E67" s="68"/>
      <c r="F67" s="63"/>
      <c r="G67" s="68"/>
      <c r="H67" s="63"/>
      <c r="I67" s="68"/>
      <c r="J67" s="63"/>
      <c r="K67" s="68"/>
      <c r="L67" s="63"/>
      <c r="M67" s="68"/>
      <c r="N67" s="63"/>
      <c r="O67" s="68"/>
      <c r="P67" s="63"/>
      <c r="Q67" s="64"/>
      <c r="R67" s="86" t="str">
        <f t="shared" si="27"/>
        <v>pilört, vatten-</v>
      </c>
      <c r="S67" s="95" t="s">
        <v>220</v>
      </c>
      <c r="T67" s="12" t="s">
        <v>221</v>
      </c>
      <c r="Z67" s="12"/>
      <c r="AJ67" s="12"/>
      <c r="AX67" s="100"/>
      <c r="AY67" s="100"/>
      <c r="AZ67" s="100"/>
      <c r="BA67" s="100"/>
      <c r="BB67" s="100"/>
      <c r="BC67" s="100"/>
      <c r="BD67" s="101"/>
    </row>
    <row r="68" spans="1:56" s="11" customFormat="1" ht="18" customHeight="1" x14ac:dyDescent="0.2">
      <c r="A68" s="58"/>
      <c r="B68" s="59"/>
      <c r="C68" s="60"/>
      <c r="D68" s="61">
        <f>[1]Led!H62</f>
        <v>1</v>
      </c>
      <c r="E68" s="62"/>
      <c r="F68" s="63"/>
      <c r="G68" s="62"/>
      <c r="H68" s="63"/>
      <c r="I68" s="62"/>
      <c r="J68" s="63"/>
      <c r="K68" s="62"/>
      <c r="L68" s="63"/>
      <c r="M68" s="62"/>
      <c r="N68" s="63"/>
      <c r="O68" s="62"/>
      <c r="P68" s="63"/>
      <c r="Q68" s="64"/>
      <c r="R68" s="86" t="str">
        <f t="shared" si="27"/>
        <v>pilört, åker-</v>
      </c>
      <c r="S68" s="96" t="s">
        <v>222</v>
      </c>
      <c r="T68" s="12" t="s">
        <v>223</v>
      </c>
      <c r="Z68" s="12"/>
      <c r="AJ68" s="12"/>
      <c r="AX68" s="100"/>
      <c r="AY68" s="100"/>
      <c r="AZ68" s="100"/>
      <c r="BA68" s="100"/>
      <c r="BB68" s="100"/>
      <c r="BC68" s="100"/>
      <c r="BD68" s="101"/>
    </row>
    <row r="69" spans="1:56" s="11" customFormat="1" ht="18" customHeight="1" x14ac:dyDescent="0.2">
      <c r="A69" s="58"/>
      <c r="B69" s="59"/>
      <c r="C69" s="60"/>
      <c r="D69" s="61">
        <f>[1]Led!H63</f>
        <v>1</v>
      </c>
      <c r="E69" s="68"/>
      <c r="F69" s="63"/>
      <c r="G69" s="68"/>
      <c r="H69" s="63"/>
      <c r="I69" s="68"/>
      <c r="J69" s="63"/>
      <c r="K69" s="68"/>
      <c r="L69" s="63"/>
      <c r="M69" s="68"/>
      <c r="N69" s="63"/>
      <c r="O69" s="68"/>
      <c r="P69" s="63"/>
      <c r="Q69" s="64"/>
      <c r="R69" s="86" t="str">
        <f t="shared" si="27"/>
        <v>plister, flik-</v>
      </c>
      <c r="S69" s="96" t="s">
        <v>224</v>
      </c>
      <c r="T69" s="12" t="s">
        <v>225</v>
      </c>
      <c r="Z69" s="12"/>
      <c r="AJ69" s="12"/>
      <c r="AX69" s="100"/>
      <c r="AY69" s="100"/>
      <c r="AZ69" s="100"/>
      <c r="BA69" s="100"/>
      <c r="BB69" s="100"/>
      <c r="BC69" s="100"/>
      <c r="BD69" s="101"/>
    </row>
    <row r="70" spans="1:56" s="11" customFormat="1" ht="18" customHeight="1" x14ac:dyDescent="0.2">
      <c r="A70" s="58"/>
      <c r="B70" s="59"/>
      <c r="C70" s="60"/>
      <c r="D70" s="61">
        <f>[1]Led!H64</f>
        <v>1</v>
      </c>
      <c r="E70" s="68"/>
      <c r="F70" s="63"/>
      <c r="G70" s="68"/>
      <c r="H70" s="63"/>
      <c r="I70" s="68"/>
      <c r="J70" s="63"/>
      <c r="K70" s="68"/>
      <c r="L70" s="63"/>
      <c r="M70" s="68"/>
      <c r="N70" s="63"/>
      <c r="O70" s="68"/>
      <c r="P70" s="63"/>
      <c r="Q70" s="64"/>
      <c r="R70" s="86" t="str">
        <f t="shared" si="27"/>
        <v>plister, mjuk-</v>
      </c>
      <c r="S70" s="96" t="s">
        <v>226</v>
      </c>
      <c r="T70" s="12" t="s">
        <v>227</v>
      </c>
      <c r="Z70" s="12"/>
      <c r="AJ70" s="12"/>
      <c r="AX70" s="100"/>
      <c r="AY70" s="100"/>
      <c r="AZ70" s="100"/>
      <c r="BA70" s="100"/>
      <c r="BB70" s="100"/>
      <c r="BC70" s="100"/>
      <c r="BD70" s="101"/>
    </row>
    <row r="71" spans="1:56" s="11" customFormat="1" ht="18" customHeight="1" x14ac:dyDescent="0.2">
      <c r="A71" s="58"/>
      <c r="B71" s="59"/>
      <c r="C71" s="60"/>
      <c r="D71" s="61">
        <f>[1]Led!H65</f>
        <v>1</v>
      </c>
      <c r="E71" s="68"/>
      <c r="F71" s="63"/>
      <c r="G71" s="68"/>
      <c r="H71" s="63"/>
      <c r="I71" s="68"/>
      <c r="J71" s="63"/>
      <c r="K71" s="68"/>
      <c r="L71" s="63"/>
      <c r="M71" s="68"/>
      <c r="N71" s="63"/>
      <c r="O71" s="68"/>
      <c r="P71" s="63"/>
      <c r="Q71" s="64"/>
      <c r="R71" s="86" t="str">
        <f t="shared" si="27"/>
        <v>plister, röd-</v>
      </c>
      <c r="S71" s="96" t="s">
        <v>228</v>
      </c>
      <c r="T71" s="12" t="s">
        <v>229</v>
      </c>
      <c r="Z71" s="12"/>
      <c r="AJ71" s="12"/>
      <c r="AX71" s="100"/>
      <c r="AY71" s="100"/>
      <c r="AZ71" s="100"/>
      <c r="BA71" s="100"/>
      <c r="BB71" s="100"/>
      <c r="BC71" s="100"/>
      <c r="BD71" s="101"/>
    </row>
    <row r="72" spans="1:56" ht="18" hidden="1" customHeight="1" x14ac:dyDescent="0.2">
      <c r="A72" s="58" t="str">
        <f>[2]Led!D66</f>
        <v/>
      </c>
      <c r="B72" s="59">
        <f>[1]Led!E66</f>
        <v>1</v>
      </c>
      <c r="C72" s="60">
        <f>IF([1]Led!F66=[1]PM!$AG$20,[1]Led!F66,IF(ISBLANK($C$6),"",IF([1]Led!F66&gt;0,[1]Led!F66,"")))</f>
        <v>1</v>
      </c>
      <c r="D72" s="61">
        <f>[1]Led!H66</f>
        <v>1</v>
      </c>
      <c r="E72" s="62"/>
      <c r="F72" s="63"/>
      <c r="G72" s="62"/>
      <c r="H72" s="63"/>
      <c r="I72" s="62"/>
      <c r="J72" s="63"/>
      <c r="K72" s="62"/>
      <c r="L72" s="63"/>
      <c r="M72" s="62"/>
      <c r="N72" s="63"/>
      <c r="O72" s="62"/>
      <c r="P72" s="63"/>
      <c r="Q72" s="64"/>
      <c r="S72" s="12"/>
      <c r="T72" s="12" t="s">
        <v>230</v>
      </c>
      <c r="U72" s="97"/>
      <c r="Z72" s="12"/>
      <c r="AC72" s="97"/>
    </row>
    <row r="73" spans="1:56" ht="18" hidden="1" customHeight="1" x14ac:dyDescent="0.2">
      <c r="A73" s="58" t="str">
        <f>[2]Led!D67</f>
        <v/>
      </c>
      <c r="B73" s="59">
        <f>[1]Led!E67</f>
        <v>1</v>
      </c>
      <c r="C73" s="60">
        <f>IF([1]Led!F67=[1]PM!$AG$20,[1]Led!F67,IF(ISBLANK($C$6),"",IF([1]Led!F67&gt;0,[1]Led!F67,"")))</f>
        <v>1</v>
      </c>
      <c r="D73" s="61">
        <f>[1]Led!H67</f>
        <v>1</v>
      </c>
      <c r="E73" s="68"/>
      <c r="F73" s="63"/>
      <c r="G73" s="68"/>
      <c r="H73" s="63"/>
      <c r="I73" s="68"/>
      <c r="J73" s="63"/>
      <c r="K73" s="68"/>
      <c r="L73" s="63"/>
      <c r="M73" s="68"/>
      <c r="N73" s="63"/>
      <c r="O73" s="68"/>
      <c r="P73" s="63"/>
      <c r="Q73" s="64"/>
      <c r="S73" s="12"/>
      <c r="T73" s="12" t="s">
        <v>231</v>
      </c>
      <c r="U73" s="97"/>
      <c r="Z73" s="12"/>
      <c r="AC73" s="97"/>
    </row>
    <row r="74" spans="1:56" ht="18" hidden="1" customHeight="1" x14ac:dyDescent="0.2">
      <c r="A74" s="58" t="str">
        <f>[2]Led!D68</f>
        <v/>
      </c>
      <c r="B74" s="59">
        <f>[1]Led!E68</f>
        <v>1</v>
      </c>
      <c r="C74" s="60">
        <f>IF([1]Led!F68=[1]PM!$AG$20,[1]Led!F68,IF(ISBLANK($C$6),"",IF([1]Led!F68&gt;0,[1]Led!F68,"")))</f>
        <v>1</v>
      </c>
      <c r="D74" s="61">
        <f>[1]Led!H68</f>
        <v>1</v>
      </c>
      <c r="E74" s="68"/>
      <c r="F74" s="63"/>
      <c r="G74" s="68"/>
      <c r="H74" s="63"/>
      <c r="I74" s="68"/>
      <c r="J74" s="63"/>
      <c r="K74" s="68"/>
      <c r="L74" s="63"/>
      <c r="M74" s="68"/>
      <c r="N74" s="63"/>
      <c r="O74" s="68"/>
      <c r="P74" s="63"/>
      <c r="Q74" s="64"/>
      <c r="S74" s="12"/>
      <c r="T74" s="12" t="s">
        <v>232</v>
      </c>
      <c r="U74" s="97"/>
      <c r="Z74" s="12"/>
      <c r="AC74" s="97"/>
    </row>
    <row r="75" spans="1:56" ht="18" hidden="1" customHeight="1" x14ac:dyDescent="0.2">
      <c r="A75" s="58" t="str">
        <f>[2]Led!D69</f>
        <v/>
      </c>
      <c r="B75" s="59">
        <f>[1]Led!E69</f>
        <v>1</v>
      </c>
      <c r="C75" s="60">
        <f>IF([1]Led!F69=[1]PM!$AG$20,[1]Led!F69,IF(ISBLANK($C$6),"",IF([1]Led!F69&gt;0,[1]Led!F69,"")))</f>
        <v>1</v>
      </c>
      <c r="D75" s="61">
        <f>[1]Led!H69</f>
        <v>1</v>
      </c>
      <c r="E75" s="68"/>
      <c r="F75" s="63"/>
      <c r="G75" s="68"/>
      <c r="H75" s="63"/>
      <c r="I75" s="68"/>
      <c r="J75" s="63"/>
      <c r="K75" s="68"/>
      <c r="L75" s="63"/>
      <c r="M75" s="68"/>
      <c r="N75" s="63"/>
      <c r="O75" s="68"/>
      <c r="P75" s="63"/>
      <c r="Q75" s="64"/>
      <c r="S75" s="12"/>
      <c r="T75" s="12" t="s">
        <v>233</v>
      </c>
      <c r="U75" s="97"/>
      <c r="Z75" s="12"/>
      <c r="AC75" s="97"/>
    </row>
    <row r="76" spans="1:56" s="98" customFormat="1" ht="18" hidden="1" customHeight="1" x14ac:dyDescent="0.2">
      <c r="A76" s="58" t="str">
        <f>[2]Led!D70</f>
        <v/>
      </c>
      <c r="B76" s="59">
        <f>[1]Led!E70</f>
        <v>1</v>
      </c>
      <c r="C76" s="60">
        <f>IF([1]Led!F70=[1]PM!$AG$20,[1]Led!F70,IF(ISBLANK($C$6),"",IF([1]Led!F70&gt;0,[1]Led!F70,"")))</f>
        <v>1</v>
      </c>
      <c r="D76" s="61">
        <f>[1]Led!H70</f>
        <v>1</v>
      </c>
      <c r="E76" s="68"/>
      <c r="F76" s="63"/>
      <c r="G76" s="68"/>
      <c r="H76" s="63"/>
      <c r="I76" s="68"/>
      <c r="J76" s="63"/>
      <c r="K76" s="68"/>
      <c r="L76" s="63"/>
      <c r="M76" s="68"/>
      <c r="N76" s="63"/>
      <c r="O76" s="68"/>
      <c r="P76" s="63"/>
      <c r="Q76" s="64"/>
      <c r="R76" s="12"/>
      <c r="S76" s="12"/>
      <c r="T76" s="12" t="s">
        <v>234</v>
      </c>
      <c r="V76" s="12"/>
      <c r="W76" s="12"/>
      <c r="X76" s="12"/>
      <c r="Y76" s="12"/>
      <c r="Z76" s="12"/>
      <c r="AA76" s="12"/>
      <c r="AB76" s="12"/>
      <c r="AD76" s="12"/>
      <c r="AE76" s="12"/>
      <c r="AF76" s="12"/>
      <c r="AG76" s="12"/>
      <c r="AH76" s="12"/>
      <c r="AI76" s="12"/>
      <c r="AX76" s="106"/>
      <c r="AY76" s="106"/>
      <c r="AZ76" s="106"/>
      <c r="BA76" s="106"/>
      <c r="BB76" s="106"/>
      <c r="BC76" s="106"/>
      <c r="BD76" s="106"/>
    </row>
    <row r="77" spans="1:56" s="98" customFormat="1" ht="18" hidden="1" customHeight="1" x14ac:dyDescent="0.2">
      <c r="A77" s="58" t="str">
        <f>[2]Led!D71</f>
        <v/>
      </c>
      <c r="B77" s="59">
        <f>[1]Led!E71</f>
        <v>1</v>
      </c>
      <c r="C77" s="60">
        <f>IF([1]Led!F71=[1]PM!$AG$20,[1]Led!F71,IF(ISBLANK($C$6),"",IF([1]Led!F71&gt;0,[1]Led!F71,"")))</f>
        <v>1</v>
      </c>
      <c r="D77" s="61">
        <f>[1]Led!H71</f>
        <v>1</v>
      </c>
      <c r="E77" s="68"/>
      <c r="F77" s="63"/>
      <c r="G77" s="68"/>
      <c r="H77" s="63"/>
      <c r="I77" s="68"/>
      <c r="J77" s="63"/>
      <c r="K77" s="68"/>
      <c r="L77" s="63"/>
      <c r="M77" s="68"/>
      <c r="N77" s="63"/>
      <c r="O77" s="68"/>
      <c r="P77" s="63"/>
      <c r="Q77" s="64"/>
      <c r="R77" s="12"/>
      <c r="S77" s="12"/>
      <c r="T77" s="12" t="s">
        <v>235</v>
      </c>
      <c r="V77" s="12"/>
      <c r="W77" s="12"/>
      <c r="X77" s="12"/>
      <c r="Y77" s="12"/>
      <c r="Z77" s="12"/>
      <c r="AA77" s="12"/>
      <c r="AB77" s="12"/>
      <c r="AD77" s="12"/>
      <c r="AE77" s="12"/>
      <c r="AF77" s="12"/>
      <c r="AG77" s="12"/>
      <c r="AH77" s="12"/>
      <c r="AI77" s="12"/>
      <c r="AX77" s="106"/>
      <c r="AY77" s="106"/>
      <c r="AZ77" s="106"/>
      <c r="BA77" s="106"/>
      <c r="BB77" s="106"/>
      <c r="BC77" s="106"/>
      <c r="BD77" s="106"/>
    </row>
    <row r="78" spans="1:56" s="98" customFormat="1" ht="18" hidden="1" customHeight="1" x14ac:dyDescent="0.2">
      <c r="A78" s="58" t="str">
        <f>[2]Led!D72</f>
        <v/>
      </c>
      <c r="B78" s="59">
        <f>[1]Led!E72</f>
        <v>1</v>
      </c>
      <c r="C78" s="60">
        <f>IF([1]Led!F72=[1]PM!$AG$20,[1]Led!F72,IF(ISBLANK($C$6),"",IF([1]Led!F72&gt;0,[1]Led!F72,"")))</f>
        <v>1</v>
      </c>
      <c r="D78" s="61">
        <f>[1]Led!H72</f>
        <v>1</v>
      </c>
      <c r="E78" s="68"/>
      <c r="F78" s="63"/>
      <c r="G78" s="68"/>
      <c r="H78" s="63"/>
      <c r="I78" s="68"/>
      <c r="J78" s="63"/>
      <c r="K78" s="68"/>
      <c r="L78" s="63"/>
      <c r="M78" s="68"/>
      <c r="N78" s="63"/>
      <c r="O78" s="68"/>
      <c r="P78" s="63"/>
      <c r="Q78" s="64"/>
      <c r="R78" s="12"/>
      <c r="S78" s="12"/>
      <c r="T78" s="12" t="s">
        <v>236</v>
      </c>
      <c r="V78" s="12"/>
      <c r="W78" s="12"/>
      <c r="X78" s="12"/>
      <c r="Y78" s="12"/>
      <c r="Z78" s="12"/>
      <c r="AA78" s="12"/>
      <c r="AB78" s="12"/>
      <c r="AD78" s="12"/>
      <c r="AE78" s="12"/>
      <c r="AF78" s="12"/>
      <c r="AG78" s="12"/>
      <c r="AH78" s="12"/>
      <c r="AI78" s="12"/>
      <c r="AX78" s="106"/>
      <c r="AY78" s="106"/>
      <c r="AZ78" s="106"/>
      <c r="BA78" s="106"/>
      <c r="BB78" s="106"/>
      <c r="BC78" s="106"/>
      <c r="BD78" s="106"/>
    </row>
    <row r="79" spans="1:56" ht="18" hidden="1" customHeight="1" x14ac:dyDescent="0.2">
      <c r="A79" s="58" t="str">
        <f>[2]Led!D73</f>
        <v/>
      </c>
      <c r="B79" s="59">
        <f>[1]Led!E73</f>
        <v>1</v>
      </c>
      <c r="C79" s="60">
        <f>IF([1]Led!F73=[1]PM!$AG$20,[1]Led!F73,IF(ISBLANK($C$6),"",IF([1]Led!F73&gt;0,[1]Led!F73,"")))</f>
        <v>1</v>
      </c>
      <c r="D79" s="61">
        <f>[1]Led!H73</f>
        <v>1</v>
      </c>
      <c r="E79" s="68"/>
      <c r="F79" s="63"/>
      <c r="G79" s="68"/>
      <c r="H79" s="63"/>
      <c r="I79" s="68"/>
      <c r="J79" s="63"/>
      <c r="K79" s="68"/>
      <c r="L79" s="63"/>
      <c r="M79" s="68"/>
      <c r="N79" s="63"/>
      <c r="O79" s="68"/>
      <c r="P79" s="63"/>
      <c r="Q79" s="64"/>
      <c r="R79" s="12"/>
      <c r="S79" s="12"/>
      <c r="T79" s="12" t="s">
        <v>237</v>
      </c>
      <c r="U79" s="97"/>
      <c r="Z79" s="12"/>
      <c r="AC79" s="97"/>
      <c r="AJ79" s="97"/>
      <c r="AX79" s="107"/>
      <c r="AY79" s="107"/>
      <c r="AZ79" s="107"/>
      <c r="BA79" s="107"/>
      <c r="BB79" s="107"/>
      <c r="BC79" s="107"/>
    </row>
    <row r="80" spans="1:56" ht="18" hidden="1" customHeight="1" x14ac:dyDescent="0.2">
      <c r="A80" s="58" t="str">
        <f>[2]Led!D74</f>
        <v/>
      </c>
      <c r="B80" s="59">
        <f>[1]Led!E74</f>
        <v>1</v>
      </c>
      <c r="C80" s="60">
        <f>IF([1]Led!F74=[1]PM!$AG$20,[1]Led!F74,IF(ISBLANK($C$6),"",IF([1]Led!F74&gt;0,[1]Led!F74,"")))</f>
        <v>1</v>
      </c>
      <c r="D80" s="61">
        <f>[1]Led!H74</f>
        <v>1</v>
      </c>
      <c r="E80" s="68"/>
      <c r="F80" s="63"/>
      <c r="G80" s="68"/>
      <c r="H80" s="63"/>
      <c r="I80" s="68"/>
      <c r="J80" s="63"/>
      <c r="K80" s="68"/>
      <c r="L80" s="63"/>
      <c r="M80" s="68"/>
      <c r="N80" s="63"/>
      <c r="O80" s="68"/>
      <c r="P80" s="63"/>
      <c r="Q80" s="64"/>
      <c r="R80" s="12"/>
      <c r="S80" s="12"/>
      <c r="T80" s="12" t="s">
        <v>238</v>
      </c>
      <c r="U80" s="97"/>
      <c r="Z80" s="12"/>
      <c r="AC80" s="97"/>
      <c r="AJ80" s="97"/>
      <c r="AX80" s="107"/>
      <c r="AY80" s="107"/>
      <c r="AZ80" s="107"/>
      <c r="BA80" s="107"/>
      <c r="BB80" s="107"/>
      <c r="BC80" s="107"/>
    </row>
    <row r="81" spans="1:55" ht="18" hidden="1" customHeight="1" x14ac:dyDescent="0.2">
      <c r="A81" s="58" t="str">
        <f>[2]Led!D75</f>
        <v/>
      </c>
      <c r="B81" s="59">
        <f>[1]Led!E75</f>
        <v>1</v>
      </c>
      <c r="C81" s="60">
        <f>IF([1]Led!F75=[1]PM!$AG$20,[1]Led!F75,IF(ISBLANK($C$6),"",IF([1]Led!F75&gt;0,[1]Led!F75,"")))</f>
        <v>1</v>
      </c>
      <c r="D81" s="61">
        <f>[1]Led!H75</f>
        <v>1</v>
      </c>
      <c r="E81" s="68"/>
      <c r="F81" s="63"/>
      <c r="G81" s="68"/>
      <c r="H81" s="63"/>
      <c r="I81" s="68"/>
      <c r="J81" s="63"/>
      <c r="K81" s="68"/>
      <c r="L81" s="63"/>
      <c r="M81" s="68"/>
      <c r="N81" s="63"/>
      <c r="O81" s="68"/>
      <c r="P81" s="63"/>
      <c r="Q81" s="64"/>
      <c r="R81" s="12"/>
      <c r="S81" s="12"/>
      <c r="T81" s="12" t="s">
        <v>239</v>
      </c>
      <c r="U81" s="97"/>
      <c r="Z81" s="12"/>
      <c r="AC81" s="97"/>
      <c r="AJ81" s="97"/>
      <c r="AX81" s="107"/>
      <c r="AY81" s="107"/>
      <c r="AZ81" s="107"/>
      <c r="BA81" s="107"/>
      <c r="BB81" s="107"/>
      <c r="BC81" s="107"/>
    </row>
    <row r="82" spans="1:55" ht="18" hidden="1" customHeight="1" x14ac:dyDescent="0.2">
      <c r="A82" s="58" t="str">
        <f>[2]Led!D76</f>
        <v/>
      </c>
      <c r="B82" s="59">
        <f>[1]Led!E76</f>
        <v>1</v>
      </c>
      <c r="C82" s="60">
        <f>IF([1]Led!F76=[1]PM!$AG$20,[1]Led!F76,IF(ISBLANK($C$6),"",IF([1]Led!F76&gt;0,[1]Led!F76,"")))</f>
        <v>1</v>
      </c>
      <c r="D82" s="61">
        <f>[1]Led!H76</f>
        <v>1</v>
      </c>
      <c r="E82" s="68"/>
      <c r="F82" s="63"/>
      <c r="G82" s="68"/>
      <c r="H82" s="63"/>
      <c r="I82" s="68"/>
      <c r="J82" s="63"/>
      <c r="K82" s="68"/>
      <c r="L82" s="63"/>
      <c r="M82" s="68"/>
      <c r="N82" s="63"/>
      <c r="O82" s="68"/>
      <c r="P82" s="63"/>
      <c r="Q82" s="64"/>
      <c r="R82" s="12"/>
      <c r="S82" s="12"/>
      <c r="T82" s="12" t="s">
        <v>240</v>
      </c>
      <c r="U82" s="97"/>
      <c r="Z82" s="12"/>
      <c r="AC82" s="97"/>
      <c r="AJ82" s="97"/>
      <c r="AX82" s="107"/>
      <c r="AY82" s="107"/>
      <c r="AZ82" s="107"/>
      <c r="BA82" s="107"/>
      <c r="BB82" s="107"/>
      <c r="BC82" s="107"/>
    </row>
    <row r="83" spans="1:55" ht="18" hidden="1" customHeight="1" x14ac:dyDescent="0.2">
      <c r="A83" s="58" t="str">
        <f>[2]Led!D77</f>
        <v/>
      </c>
      <c r="B83" s="59">
        <f>[1]Led!E77</f>
        <v>1</v>
      </c>
      <c r="C83" s="60">
        <f>IF([1]Led!F77=[1]PM!$AG$20,[1]Led!F77,IF(ISBLANK($C$6),"",IF([1]Led!F77&gt;0,[1]Led!F77,"")))</f>
        <v>1</v>
      </c>
      <c r="D83" s="61">
        <f>[1]Led!H77</f>
        <v>1</v>
      </c>
      <c r="E83" s="68"/>
      <c r="F83" s="63"/>
      <c r="G83" s="68"/>
      <c r="H83" s="63"/>
      <c r="I83" s="68"/>
      <c r="J83" s="63"/>
      <c r="K83" s="68"/>
      <c r="L83" s="63"/>
      <c r="M83" s="68"/>
      <c r="N83" s="63"/>
      <c r="O83" s="68"/>
      <c r="P83" s="63"/>
      <c r="Q83" s="64"/>
      <c r="R83" s="12"/>
      <c r="S83" s="12"/>
      <c r="T83" s="12" t="s">
        <v>241</v>
      </c>
      <c r="U83" s="97"/>
      <c r="Z83" s="12"/>
      <c r="AC83" s="97"/>
      <c r="AJ83" s="97"/>
      <c r="AX83" s="107"/>
      <c r="AY83" s="107"/>
      <c r="AZ83" s="107"/>
      <c r="BA83" s="107"/>
      <c r="BB83" s="107"/>
      <c r="BC83" s="107"/>
    </row>
    <row r="84" spans="1:55" ht="18" hidden="1" customHeight="1" x14ac:dyDescent="0.2">
      <c r="A84" s="58" t="str">
        <f>[2]Led!D78</f>
        <v/>
      </c>
      <c r="B84" s="59">
        <f>[1]Led!E78</f>
        <v>1</v>
      </c>
      <c r="C84" s="60">
        <f>IF([1]Led!F78=[1]PM!$AG$20,[1]Led!F78,IF(ISBLANK($C$6),"",IF([1]Led!F78&gt;0,[1]Led!F78,"")))</f>
        <v>1</v>
      </c>
      <c r="D84" s="61">
        <f>[1]Led!H78</f>
        <v>1</v>
      </c>
      <c r="E84" s="68"/>
      <c r="F84" s="63"/>
      <c r="G84" s="68"/>
      <c r="H84" s="63"/>
      <c r="I84" s="68"/>
      <c r="J84" s="63"/>
      <c r="K84" s="68"/>
      <c r="L84" s="63"/>
      <c r="M84" s="68"/>
      <c r="N84" s="63"/>
      <c r="O84" s="68"/>
      <c r="P84" s="63"/>
      <c r="Q84" s="64"/>
      <c r="R84" s="12"/>
      <c r="S84" s="12"/>
      <c r="T84" s="12" t="s">
        <v>242</v>
      </c>
      <c r="U84" s="97"/>
      <c r="Z84" s="12"/>
      <c r="AC84" s="97"/>
      <c r="AJ84" s="97"/>
      <c r="AX84" s="107"/>
      <c r="AY84" s="107"/>
      <c r="AZ84" s="107"/>
      <c r="BA84" s="107"/>
      <c r="BB84" s="107"/>
      <c r="BC84" s="107"/>
    </row>
    <row r="85" spans="1:55" ht="18" hidden="1" customHeight="1" x14ac:dyDescent="0.2">
      <c r="A85" s="58" t="str">
        <f>[2]Led!D79</f>
        <v/>
      </c>
      <c r="B85" s="59">
        <f>[1]Led!E79</f>
        <v>1</v>
      </c>
      <c r="C85" s="60">
        <f>IF([1]Led!F79=[1]PM!$AG$20,[1]Led!F79,IF(ISBLANK($C$6),"",IF([1]Led!F79&gt;0,[1]Led!F79,"")))</f>
        <v>1</v>
      </c>
      <c r="D85" s="61">
        <f>[1]Led!H79</f>
        <v>1</v>
      </c>
      <c r="E85" s="68"/>
      <c r="F85" s="63"/>
      <c r="G85" s="68"/>
      <c r="H85" s="63"/>
      <c r="I85" s="68"/>
      <c r="J85" s="63"/>
      <c r="K85" s="68"/>
      <c r="L85" s="63"/>
      <c r="M85" s="68"/>
      <c r="N85" s="63"/>
      <c r="O85" s="68"/>
      <c r="P85" s="63"/>
      <c r="Q85" s="64"/>
      <c r="R85" s="12"/>
      <c r="S85" s="12"/>
      <c r="T85" s="12" t="s">
        <v>243</v>
      </c>
      <c r="U85" s="99"/>
      <c r="Z85" s="12"/>
      <c r="AC85" s="97"/>
      <c r="AJ85" s="97"/>
      <c r="AX85" s="107"/>
      <c r="AY85" s="107"/>
      <c r="AZ85" s="107"/>
      <c r="BA85" s="107"/>
      <c r="BB85" s="107"/>
      <c r="BC85" s="107"/>
    </row>
    <row r="86" spans="1:55" ht="18" hidden="1" customHeight="1" x14ac:dyDescent="0.2">
      <c r="A86" s="58" t="str">
        <f>[2]Led!D80</f>
        <v/>
      </c>
      <c r="B86" s="59">
        <f>[1]Led!E80</f>
        <v>1</v>
      </c>
      <c r="C86" s="60">
        <f>IF([1]Led!F80=[1]PM!$AG$20,[1]Led!F80,IF(ISBLANK($C$6),"",IF([1]Led!F80&gt;0,[1]Led!F80,"")))</f>
        <v>1</v>
      </c>
      <c r="D86" s="61">
        <f>[1]Led!H80</f>
        <v>1</v>
      </c>
      <c r="E86" s="68"/>
      <c r="F86" s="63"/>
      <c r="G86" s="68"/>
      <c r="H86" s="63"/>
      <c r="I86" s="68"/>
      <c r="J86" s="63"/>
      <c r="K86" s="68"/>
      <c r="L86" s="63"/>
      <c r="M86" s="68"/>
      <c r="N86" s="63"/>
      <c r="O86" s="68"/>
      <c r="P86" s="63"/>
      <c r="Q86" s="64"/>
      <c r="R86" s="12"/>
      <c r="S86" s="12"/>
      <c r="T86" s="12" t="s">
        <v>244</v>
      </c>
      <c r="U86" s="97"/>
      <c r="Z86" s="12"/>
      <c r="AC86" s="97"/>
      <c r="AJ86" s="97"/>
      <c r="AX86" s="107"/>
      <c r="AY86" s="107"/>
      <c r="AZ86" s="107"/>
      <c r="BA86" s="107"/>
      <c r="BB86" s="107"/>
      <c r="BC86" s="107"/>
    </row>
    <row r="87" spans="1:55" ht="18" hidden="1" customHeight="1" x14ac:dyDescent="0.2">
      <c r="A87" s="58" t="str">
        <f>[2]Led!D81</f>
        <v/>
      </c>
      <c r="B87" s="59">
        <f>[1]Led!E81</f>
        <v>1</v>
      </c>
      <c r="C87" s="60">
        <f>IF([1]Led!F81=[1]PM!$AG$20,[1]Led!F81,IF(ISBLANK($C$6),"",IF([1]Led!F81&gt;0,[1]Led!F81,"")))</f>
        <v>1</v>
      </c>
      <c r="D87" s="61">
        <f>[1]Led!H81</f>
        <v>1</v>
      </c>
      <c r="E87" s="68"/>
      <c r="F87" s="63"/>
      <c r="G87" s="68"/>
      <c r="H87" s="63"/>
      <c r="I87" s="68"/>
      <c r="J87" s="63"/>
      <c r="K87" s="68"/>
      <c r="L87" s="63"/>
      <c r="M87" s="68"/>
      <c r="N87" s="63"/>
      <c r="O87" s="68"/>
      <c r="P87" s="63"/>
      <c r="Q87" s="64"/>
      <c r="R87" s="12"/>
      <c r="S87" s="12"/>
      <c r="T87" s="12" t="s">
        <v>245</v>
      </c>
      <c r="U87" s="97"/>
      <c r="Z87" s="12"/>
      <c r="AC87" s="97"/>
      <c r="AJ87" s="97"/>
      <c r="AX87" s="107"/>
      <c r="AY87" s="107"/>
      <c r="AZ87" s="107"/>
      <c r="BA87" s="107"/>
      <c r="BB87" s="107"/>
      <c r="BC87" s="107"/>
    </row>
    <row r="88" spans="1:55" ht="18" hidden="1" customHeight="1" x14ac:dyDescent="0.2">
      <c r="A88" s="58">
        <f>[2]Led!D82</f>
        <v>0</v>
      </c>
      <c r="B88" s="59">
        <f>[1]Led!E82</f>
        <v>1</v>
      </c>
      <c r="C88" s="60">
        <f>IF([1]Led!F82=[1]PM!$AG$20,[1]Led!F82,IF(ISBLANK($C$6),"",IF([1]Led!F82&gt;0,[1]Led!F82,"")))</f>
        <v>1</v>
      </c>
      <c r="D88" s="61">
        <f>[1]Led!H82</f>
        <v>1</v>
      </c>
      <c r="E88" s="68"/>
      <c r="F88" s="63"/>
      <c r="G88" s="68"/>
      <c r="H88" s="63"/>
      <c r="I88" s="68"/>
      <c r="J88" s="63"/>
      <c r="K88" s="68"/>
      <c r="L88" s="63"/>
      <c r="M88" s="68"/>
      <c r="N88" s="63"/>
      <c r="O88" s="68"/>
      <c r="P88" s="63"/>
      <c r="Q88" s="64"/>
      <c r="R88" s="12"/>
      <c r="S88" s="12"/>
      <c r="T88" s="12" t="s">
        <v>246</v>
      </c>
      <c r="U88" s="97"/>
      <c r="Z88" s="12"/>
      <c r="AC88" s="97"/>
      <c r="AJ88" s="97"/>
      <c r="AX88" s="107"/>
      <c r="AY88" s="107"/>
      <c r="AZ88" s="107"/>
      <c r="BA88" s="107"/>
      <c r="BB88" s="107"/>
      <c r="BC88" s="107"/>
    </row>
    <row r="89" spans="1:55" ht="18" hidden="1" customHeight="1" x14ac:dyDescent="0.2">
      <c r="A89" s="58">
        <f>[2]Led!D83</f>
        <v>0</v>
      </c>
      <c r="B89" s="59">
        <f>[1]Led!E83</f>
        <v>1</v>
      </c>
      <c r="C89" s="60">
        <f>IF([1]Led!F83=[1]PM!$AG$20,[1]Led!F83,IF(ISBLANK($C$6),"",IF([1]Led!F83&gt;0,[1]Led!F83,"")))</f>
        <v>1</v>
      </c>
      <c r="D89" s="61">
        <f>[1]Led!H83</f>
        <v>1</v>
      </c>
      <c r="E89" s="68"/>
      <c r="F89" s="63"/>
      <c r="G89" s="68"/>
      <c r="H89" s="63"/>
      <c r="I89" s="68"/>
      <c r="J89" s="63"/>
      <c r="K89" s="68"/>
      <c r="L89" s="63"/>
      <c r="M89" s="68"/>
      <c r="N89" s="63"/>
      <c r="O89" s="68"/>
      <c r="P89" s="63"/>
      <c r="Q89" s="64"/>
      <c r="R89" s="12"/>
      <c r="S89" s="12"/>
      <c r="T89" s="12" t="s">
        <v>247</v>
      </c>
      <c r="U89" s="97"/>
      <c r="Z89" s="12"/>
      <c r="AC89" s="97"/>
      <c r="AJ89" s="97"/>
      <c r="AX89" s="107"/>
      <c r="AY89" s="107"/>
      <c r="AZ89" s="107"/>
      <c r="BA89" s="107"/>
      <c r="BB89" s="107"/>
      <c r="BC89" s="107"/>
    </row>
    <row r="90" spans="1:55" ht="18" hidden="1" customHeight="1" x14ac:dyDescent="0.2">
      <c r="A90" s="58">
        <f>[2]Led!D84</f>
        <v>0</v>
      </c>
      <c r="B90" s="59">
        <f>[1]Led!E84</f>
        <v>1</v>
      </c>
      <c r="C90" s="60">
        <f>IF([1]Led!F84=[1]PM!$AG$20,[1]Led!F84,IF(ISBLANK($C$6),"",IF([1]Led!F84&gt;0,[1]Led!F84,"")))</f>
        <v>1</v>
      </c>
      <c r="D90" s="61">
        <f>[1]Led!H84</f>
        <v>1</v>
      </c>
      <c r="E90" s="68"/>
      <c r="F90" s="63"/>
      <c r="G90" s="68"/>
      <c r="H90" s="63"/>
      <c r="I90" s="68"/>
      <c r="J90" s="63"/>
      <c r="K90" s="68"/>
      <c r="L90" s="63"/>
      <c r="M90" s="68"/>
      <c r="N90" s="63"/>
      <c r="O90" s="68"/>
      <c r="P90" s="63"/>
      <c r="Q90" s="64"/>
      <c r="R90" s="12"/>
      <c r="S90" s="12"/>
      <c r="T90" s="12" t="s">
        <v>248</v>
      </c>
      <c r="U90" s="97"/>
      <c r="Z90" s="12"/>
      <c r="AC90" s="97"/>
      <c r="AJ90" s="97"/>
      <c r="AX90" s="107"/>
      <c r="AY90" s="107"/>
      <c r="AZ90" s="107"/>
      <c r="BA90" s="107"/>
      <c r="BB90" s="107"/>
      <c r="BC90" s="107"/>
    </row>
    <row r="91" spans="1:55" ht="18" hidden="1" customHeight="1" x14ac:dyDescent="0.2">
      <c r="A91" s="58">
        <f>[2]Led!D85</f>
        <v>0</v>
      </c>
      <c r="B91" s="59">
        <f>[1]Led!E85</f>
        <v>1</v>
      </c>
      <c r="C91" s="60">
        <f>IF([1]Led!F85=[1]PM!$AG$20,[1]Led!F85,IF(ISBLANK($C$6),"",IF([1]Led!F85&gt;0,[1]Led!F85,"")))</f>
        <v>1</v>
      </c>
      <c r="D91" s="61">
        <f>[1]Led!H85</f>
        <v>1</v>
      </c>
      <c r="E91" s="68"/>
      <c r="F91" s="63"/>
      <c r="G91" s="68"/>
      <c r="H91" s="63"/>
      <c r="I91" s="68"/>
      <c r="J91" s="63"/>
      <c r="K91" s="68"/>
      <c r="L91" s="63"/>
      <c r="M91" s="68"/>
      <c r="N91" s="63"/>
      <c r="O91" s="68"/>
      <c r="P91" s="63"/>
      <c r="Q91" s="64"/>
      <c r="R91" s="12"/>
      <c r="S91" s="12"/>
      <c r="T91" s="12" t="s">
        <v>249</v>
      </c>
      <c r="U91" s="97"/>
      <c r="Z91" s="12"/>
      <c r="AC91" s="97"/>
      <c r="AJ91" s="97"/>
      <c r="AX91" s="107"/>
      <c r="AY91" s="107"/>
      <c r="AZ91" s="107"/>
      <c r="BA91" s="107"/>
      <c r="BB91" s="107"/>
      <c r="BC91" s="107"/>
    </row>
    <row r="92" spans="1:55" ht="18" hidden="1" customHeight="1" x14ac:dyDescent="0.2">
      <c r="A92" s="58">
        <f>[2]Led!D86</f>
        <v>0</v>
      </c>
      <c r="B92" s="59">
        <f>[1]Led!E86</f>
        <v>1</v>
      </c>
      <c r="C92" s="60">
        <f>IF([1]Led!F86=[1]PM!$AG$20,[1]Led!F86,IF(ISBLANK($C$6),"",IF([1]Led!F86&gt;0,[1]Led!F86,"")))</f>
        <v>1</v>
      </c>
      <c r="D92" s="61">
        <f>[1]Led!H86</f>
        <v>1</v>
      </c>
      <c r="E92" s="68"/>
      <c r="F92" s="63"/>
      <c r="G92" s="68"/>
      <c r="H92" s="63"/>
      <c r="I92" s="68"/>
      <c r="J92" s="63"/>
      <c r="K92" s="68"/>
      <c r="L92" s="63"/>
      <c r="M92" s="68"/>
      <c r="N92" s="63"/>
      <c r="O92" s="68"/>
      <c r="P92" s="63"/>
      <c r="Q92" s="64"/>
      <c r="R92" s="12"/>
      <c r="S92" s="12"/>
      <c r="T92" s="11" t="s">
        <v>250</v>
      </c>
      <c r="U92" s="97"/>
      <c r="Z92" s="12"/>
      <c r="AC92" s="97"/>
      <c r="AJ92" s="97"/>
      <c r="AX92" s="107"/>
      <c r="AY92" s="107"/>
      <c r="AZ92" s="107"/>
      <c r="BA92" s="107"/>
      <c r="BB92" s="107"/>
      <c r="BC92" s="107"/>
    </row>
    <row r="93" spans="1:55" ht="18" hidden="1" customHeight="1" x14ac:dyDescent="0.2">
      <c r="A93" s="58">
        <f>[2]Led!D87</f>
        <v>0</v>
      </c>
      <c r="B93" s="59">
        <f>[1]Led!E87</f>
        <v>1</v>
      </c>
      <c r="C93" s="60">
        <f>IF([1]Led!F87=[1]PM!$AG$20,[1]Led!F87,IF(ISBLANK($C$6),"",IF([1]Led!F87&gt;0,[1]Led!F87,"")))</f>
        <v>1</v>
      </c>
      <c r="D93" s="61">
        <f>[1]Led!H87</f>
        <v>1</v>
      </c>
      <c r="E93" s="68"/>
      <c r="F93" s="63"/>
      <c r="G93" s="68"/>
      <c r="H93" s="63"/>
      <c r="I93" s="68"/>
      <c r="J93" s="63"/>
      <c r="K93" s="68"/>
      <c r="L93" s="63"/>
      <c r="M93" s="68"/>
      <c r="N93" s="63"/>
      <c r="O93" s="68"/>
      <c r="P93" s="63"/>
      <c r="Q93" s="64"/>
      <c r="R93" s="12"/>
      <c r="S93" s="12"/>
      <c r="T93" s="11" t="s">
        <v>250</v>
      </c>
      <c r="U93" s="97"/>
      <c r="Z93" s="12"/>
      <c r="AC93" s="97"/>
      <c r="AD93" s="97"/>
      <c r="AE93" s="97"/>
      <c r="AF93" s="97"/>
      <c r="AG93" s="97"/>
      <c r="AH93" s="97"/>
      <c r="AI93" s="97"/>
      <c r="AJ93" s="97"/>
      <c r="AX93" s="107"/>
      <c r="AY93" s="107"/>
      <c r="AZ93" s="107"/>
      <c r="BA93" s="107"/>
      <c r="BB93" s="107"/>
      <c r="BC93" s="107"/>
    </row>
    <row r="94" spans="1:55" ht="18" hidden="1" customHeight="1" x14ac:dyDescent="0.2">
      <c r="A94" s="58">
        <f>[2]Led!D88</f>
        <v>0</v>
      </c>
      <c r="B94" s="59">
        <f>[1]Led!E88</f>
        <v>1</v>
      </c>
      <c r="C94" s="60">
        <f>IF([1]Led!F88=[1]PM!$AG$20,[1]Led!F88,IF(ISBLANK($C$6),"",IF([1]Led!F88&gt;0,[1]Led!F88,"")))</f>
        <v>1</v>
      </c>
      <c r="D94" s="61">
        <f>[1]Led!H88</f>
        <v>1</v>
      </c>
      <c r="E94" s="68"/>
      <c r="F94" s="63"/>
      <c r="G94" s="68"/>
      <c r="H94" s="63"/>
      <c r="I94" s="68"/>
      <c r="J94" s="63"/>
      <c r="K94" s="68"/>
      <c r="L94" s="63"/>
      <c r="M94" s="68"/>
      <c r="N94" s="63"/>
      <c r="O94" s="68"/>
      <c r="P94" s="63"/>
      <c r="Q94" s="64"/>
      <c r="R94" s="12"/>
      <c r="S94" s="12"/>
      <c r="T94" s="11" t="s">
        <v>250</v>
      </c>
      <c r="U94" s="97"/>
      <c r="Z94" s="12"/>
      <c r="AC94" s="97"/>
      <c r="AD94" s="97"/>
      <c r="AE94" s="97"/>
      <c r="AF94" s="97"/>
      <c r="AG94" s="97"/>
      <c r="AH94" s="97"/>
      <c r="AI94" s="97"/>
      <c r="AJ94" s="97"/>
      <c r="AX94" s="107"/>
      <c r="AY94" s="107"/>
      <c r="AZ94" s="107"/>
      <c r="BA94" s="107"/>
      <c r="BB94" s="107"/>
      <c r="BC94" s="107"/>
    </row>
    <row r="95" spans="1:55" ht="18" hidden="1" customHeight="1" x14ac:dyDescent="0.2">
      <c r="A95" s="58">
        <f>[2]Led!D89</f>
        <v>0</v>
      </c>
      <c r="B95" s="59">
        <f>[1]Led!E89</f>
        <v>1</v>
      </c>
      <c r="C95" s="60">
        <f>IF([1]Led!F89=[1]PM!$AG$20,[1]Led!F89,IF(ISBLANK($C$6),"",IF([1]Led!F89&gt;0,[1]Led!F89,"")))</f>
        <v>1</v>
      </c>
      <c r="D95" s="61">
        <f>[1]Led!H89</f>
        <v>1</v>
      </c>
      <c r="E95" s="68"/>
      <c r="F95" s="63"/>
      <c r="G95" s="68"/>
      <c r="H95" s="63"/>
      <c r="I95" s="68"/>
      <c r="J95" s="63"/>
      <c r="K95" s="68"/>
      <c r="L95" s="63"/>
      <c r="M95" s="68"/>
      <c r="N95" s="63"/>
      <c r="O95" s="68"/>
      <c r="P95" s="63"/>
      <c r="Q95" s="64"/>
      <c r="R95" s="12"/>
      <c r="S95" s="12"/>
      <c r="T95" s="11" t="s">
        <v>250</v>
      </c>
      <c r="U95" s="97"/>
      <c r="Z95" s="12"/>
      <c r="AC95" s="97"/>
      <c r="AD95" s="97"/>
      <c r="AE95" s="97"/>
      <c r="AF95" s="97"/>
      <c r="AG95" s="97"/>
      <c r="AH95" s="97"/>
      <c r="AI95" s="97"/>
      <c r="AJ95" s="97"/>
      <c r="AX95" s="107"/>
      <c r="AY95" s="107"/>
      <c r="AZ95" s="107"/>
      <c r="BA95" s="107"/>
      <c r="BB95" s="107"/>
      <c r="BC95" s="107"/>
    </row>
    <row r="96" spans="1:55" ht="18" hidden="1" customHeight="1" x14ac:dyDescent="0.2">
      <c r="A96" s="58">
        <f>[2]Led!D90</f>
        <v>0</v>
      </c>
      <c r="B96" s="59">
        <f>[1]Led!E90</f>
        <v>1</v>
      </c>
      <c r="C96" s="60">
        <f>IF([1]Led!F90=[1]PM!$AG$20,[1]Led!F90,IF(ISBLANK($C$6),"",IF([1]Led!F90&gt;0,[1]Led!F90,"")))</f>
        <v>1</v>
      </c>
      <c r="D96" s="61">
        <f>[1]Led!H90</f>
        <v>1</v>
      </c>
      <c r="E96" s="68"/>
      <c r="F96" s="63"/>
      <c r="G96" s="68"/>
      <c r="H96" s="63"/>
      <c r="I96" s="68"/>
      <c r="J96" s="63"/>
      <c r="K96" s="68"/>
      <c r="L96" s="63"/>
      <c r="M96" s="68"/>
      <c r="N96" s="63"/>
      <c r="O96" s="68"/>
      <c r="P96" s="63"/>
      <c r="Q96" s="64"/>
      <c r="R96" s="12"/>
      <c r="S96" s="12"/>
      <c r="T96" s="11" t="s">
        <v>250</v>
      </c>
      <c r="U96" s="97"/>
      <c r="Z96" s="12"/>
      <c r="AC96" s="97"/>
      <c r="AD96" s="97"/>
      <c r="AE96" s="97"/>
      <c r="AF96" s="97"/>
      <c r="AG96" s="97"/>
      <c r="AH96" s="97"/>
      <c r="AI96" s="97"/>
      <c r="AJ96" s="97"/>
      <c r="AX96" s="107"/>
      <c r="AY96" s="107"/>
      <c r="AZ96" s="107"/>
      <c r="BA96" s="107"/>
      <c r="BB96" s="107"/>
      <c r="BC96" s="107"/>
    </row>
    <row r="97" spans="1:55" ht="18" hidden="1" customHeight="1" x14ac:dyDescent="0.2">
      <c r="A97" s="58">
        <f>[2]Led!D91</f>
        <v>0</v>
      </c>
      <c r="B97" s="59">
        <f>[1]Led!E91</f>
        <v>1</v>
      </c>
      <c r="C97" s="60">
        <f>IF([1]Led!F91=[1]PM!$AG$20,[1]Led!F91,IF(ISBLANK($C$6),"",IF([1]Led!F91&gt;0,[1]Led!F91,"")))</f>
        <v>1</v>
      </c>
      <c r="D97" s="61">
        <f>[1]Led!H91</f>
        <v>1</v>
      </c>
      <c r="E97" s="68"/>
      <c r="F97" s="63"/>
      <c r="G97" s="68"/>
      <c r="H97" s="63"/>
      <c r="I97" s="68"/>
      <c r="J97" s="63"/>
      <c r="K97" s="68"/>
      <c r="L97" s="63"/>
      <c r="M97" s="68"/>
      <c r="N97" s="63"/>
      <c r="O97" s="68"/>
      <c r="P97" s="63"/>
      <c r="Q97" s="64"/>
      <c r="R97" s="12"/>
      <c r="S97" s="12"/>
      <c r="T97" s="11" t="s">
        <v>250</v>
      </c>
      <c r="U97" s="97"/>
      <c r="Z97" s="12"/>
      <c r="AC97" s="97"/>
      <c r="AD97" s="97"/>
      <c r="AE97" s="97"/>
      <c r="AF97" s="97"/>
      <c r="AG97" s="97"/>
      <c r="AH97" s="97"/>
      <c r="AI97" s="97"/>
      <c r="AJ97" s="97"/>
      <c r="AX97" s="107"/>
      <c r="AY97" s="107"/>
      <c r="AZ97" s="107"/>
      <c r="BA97" s="107"/>
      <c r="BB97" s="107"/>
      <c r="BC97" s="107"/>
    </row>
    <row r="98" spans="1:55" ht="18" hidden="1" customHeight="1" x14ac:dyDescent="0.2">
      <c r="A98" s="58">
        <f>[2]Led!D92</f>
        <v>0</v>
      </c>
      <c r="B98" s="59">
        <f>[1]Led!E92</f>
        <v>1</v>
      </c>
      <c r="C98" s="60">
        <f>IF([1]Led!F92=[1]PM!$AG$20,[1]Led!F92,IF(ISBLANK($C$6),"",IF([1]Led!F92&gt;0,[1]Led!F92,"")))</f>
        <v>1</v>
      </c>
      <c r="D98" s="61">
        <f>[1]Led!H92</f>
        <v>1</v>
      </c>
      <c r="E98" s="68"/>
      <c r="F98" s="63"/>
      <c r="G98" s="68"/>
      <c r="H98" s="63"/>
      <c r="I98" s="68"/>
      <c r="J98" s="63"/>
      <c r="K98" s="68"/>
      <c r="L98" s="63"/>
      <c r="M98" s="68"/>
      <c r="N98" s="63"/>
      <c r="O98" s="68"/>
      <c r="P98" s="63"/>
      <c r="Q98" s="64"/>
      <c r="R98" s="12"/>
      <c r="S98" s="12"/>
      <c r="T98" s="11" t="s">
        <v>250</v>
      </c>
      <c r="U98" s="97"/>
      <c r="Z98" s="12"/>
      <c r="AC98" s="97"/>
      <c r="AD98" s="97"/>
      <c r="AE98" s="97"/>
      <c r="AF98" s="97"/>
      <c r="AG98" s="97"/>
      <c r="AH98" s="97"/>
      <c r="AI98" s="97"/>
      <c r="AJ98" s="97"/>
      <c r="AX98" s="107"/>
      <c r="AY98" s="107"/>
      <c r="AZ98" s="107"/>
      <c r="BA98" s="107"/>
      <c r="BB98" s="107"/>
      <c r="BC98" s="107"/>
    </row>
    <row r="99" spans="1:55" ht="18" hidden="1" customHeight="1" x14ac:dyDescent="0.2">
      <c r="A99" s="58">
        <f>[2]Led!D93</f>
        <v>0</v>
      </c>
      <c r="B99" s="59">
        <f>[1]Led!E93</f>
        <v>1</v>
      </c>
      <c r="C99" s="60">
        <f>IF([1]Led!F93=[1]PM!$AG$20,[1]Led!F93,IF(ISBLANK($C$6),"",IF([1]Led!F93&gt;0,[1]Led!F93,"")))</f>
        <v>1</v>
      </c>
      <c r="D99" s="61">
        <f>[1]Led!H93</f>
        <v>1</v>
      </c>
      <c r="E99" s="68"/>
      <c r="F99" s="63"/>
      <c r="G99" s="68"/>
      <c r="H99" s="63"/>
      <c r="I99" s="68"/>
      <c r="J99" s="63"/>
      <c r="K99" s="68"/>
      <c r="L99" s="63"/>
      <c r="M99" s="68"/>
      <c r="N99" s="63"/>
      <c r="O99" s="68"/>
      <c r="P99" s="63"/>
      <c r="Q99" s="64"/>
      <c r="R99" s="12"/>
      <c r="S99" s="12"/>
      <c r="T99" s="11" t="s">
        <v>250</v>
      </c>
      <c r="U99" s="97"/>
      <c r="Z99" s="12"/>
      <c r="AC99" s="97"/>
      <c r="AD99" s="97"/>
      <c r="AE99" s="97"/>
      <c r="AF99" s="97"/>
      <c r="AG99" s="97"/>
      <c r="AH99" s="97"/>
      <c r="AI99" s="97"/>
      <c r="AJ99" s="97"/>
      <c r="AX99" s="107"/>
      <c r="AY99" s="107"/>
      <c r="AZ99" s="107"/>
      <c r="BA99" s="107"/>
      <c r="BB99" s="107"/>
      <c r="BC99" s="107"/>
    </row>
    <row r="100" spans="1:55" ht="18" hidden="1" customHeight="1" x14ac:dyDescent="0.2">
      <c r="A100" s="58">
        <f>[2]Led!D94</f>
        <v>0</v>
      </c>
      <c r="B100" s="59">
        <f>[1]Led!E94</f>
        <v>1</v>
      </c>
      <c r="C100" s="60">
        <f>IF([1]Led!F94=[1]PM!$AG$20,[1]Led!F94,IF(ISBLANK($C$6),"",IF([1]Led!F94&gt;0,[1]Led!F94,"")))</f>
        <v>1</v>
      </c>
      <c r="D100" s="61">
        <f>[1]Led!H94</f>
        <v>1</v>
      </c>
      <c r="E100" s="68"/>
      <c r="F100" s="63"/>
      <c r="G100" s="68"/>
      <c r="H100" s="63"/>
      <c r="I100" s="68"/>
      <c r="J100" s="63"/>
      <c r="K100" s="68"/>
      <c r="L100" s="63"/>
      <c r="M100" s="68"/>
      <c r="N100" s="63"/>
      <c r="O100" s="68"/>
      <c r="P100" s="63"/>
      <c r="Q100" s="64"/>
      <c r="R100" s="12"/>
      <c r="S100" s="12"/>
      <c r="T100" s="11" t="s">
        <v>250</v>
      </c>
      <c r="U100" s="97"/>
      <c r="Z100" s="12"/>
      <c r="AC100" s="97"/>
      <c r="AD100" s="97"/>
      <c r="AE100" s="97"/>
      <c r="AF100" s="97"/>
      <c r="AG100" s="97"/>
      <c r="AH100" s="97"/>
      <c r="AI100" s="97"/>
      <c r="AJ100" s="97"/>
      <c r="AX100" s="107"/>
      <c r="AY100" s="107"/>
      <c r="AZ100" s="107"/>
      <c r="BA100" s="107"/>
      <c r="BB100" s="107"/>
      <c r="BC100" s="107"/>
    </row>
    <row r="101" spans="1:55" ht="18" hidden="1" customHeight="1" x14ac:dyDescent="0.2">
      <c r="A101" s="58">
        <f>[2]Led!D95</f>
        <v>0</v>
      </c>
      <c r="B101" s="59">
        <f>[1]Led!E95</f>
        <v>1</v>
      </c>
      <c r="C101" s="60">
        <f>IF([1]Led!F95=[1]PM!$AG$20,[1]Led!F95,IF(ISBLANK($C$6),"",IF([1]Led!F95&gt;0,[1]Led!F95,"")))</f>
        <v>1</v>
      </c>
      <c r="D101" s="61">
        <f>[1]Led!H95</f>
        <v>1</v>
      </c>
      <c r="E101" s="68"/>
      <c r="F101" s="63"/>
      <c r="G101" s="68"/>
      <c r="H101" s="63"/>
      <c r="I101" s="68"/>
      <c r="J101" s="63"/>
      <c r="K101" s="68"/>
      <c r="L101" s="63"/>
      <c r="M101" s="68"/>
      <c r="N101" s="63"/>
      <c r="O101" s="68"/>
      <c r="P101" s="63"/>
      <c r="Q101" s="64"/>
      <c r="R101" s="12"/>
      <c r="S101" s="12"/>
      <c r="T101" s="11" t="s">
        <v>250</v>
      </c>
      <c r="U101" s="97"/>
      <c r="Z101" s="12"/>
      <c r="AC101" s="97"/>
      <c r="AD101" s="97"/>
      <c r="AE101" s="97"/>
      <c r="AF101" s="97"/>
      <c r="AG101" s="97"/>
      <c r="AH101" s="97"/>
      <c r="AI101" s="97"/>
      <c r="AJ101" s="97"/>
      <c r="AX101" s="107"/>
      <c r="AY101" s="107"/>
      <c r="AZ101" s="107"/>
      <c r="BA101" s="107"/>
      <c r="BB101" s="107"/>
      <c r="BC101" s="107"/>
    </row>
    <row r="102" spans="1:55" ht="18" hidden="1" customHeight="1" x14ac:dyDescent="0.2">
      <c r="A102" s="58">
        <f>[2]Led!D96</f>
        <v>0</v>
      </c>
      <c r="B102" s="59">
        <f>[1]Led!E96</f>
        <v>1</v>
      </c>
      <c r="C102" s="60">
        <f>IF([1]Led!F96=[1]PM!$AG$20,[1]Led!F96,IF(ISBLANK($C$6),"",IF([1]Led!F96&gt;0,[1]Led!F96,"")))</f>
        <v>1</v>
      </c>
      <c r="D102" s="61">
        <f>[1]Led!H96</f>
        <v>1</v>
      </c>
      <c r="E102" s="68"/>
      <c r="F102" s="63"/>
      <c r="G102" s="68"/>
      <c r="H102" s="63"/>
      <c r="I102" s="68"/>
      <c r="J102" s="63"/>
      <c r="K102" s="68"/>
      <c r="L102" s="63"/>
      <c r="M102" s="68"/>
      <c r="N102" s="63"/>
      <c r="O102" s="68"/>
      <c r="P102" s="63"/>
      <c r="Q102" s="64"/>
      <c r="R102" s="12"/>
      <c r="S102" s="12"/>
      <c r="T102" s="11" t="s">
        <v>250</v>
      </c>
      <c r="U102" s="97"/>
      <c r="Z102" s="12"/>
      <c r="AC102" s="97"/>
      <c r="AD102" s="97"/>
      <c r="AE102" s="97"/>
      <c r="AF102" s="97"/>
      <c r="AG102" s="97"/>
      <c r="AH102" s="97"/>
      <c r="AI102" s="97"/>
      <c r="AJ102" s="97"/>
      <c r="AX102" s="107"/>
      <c r="AY102" s="107"/>
      <c r="AZ102" s="107"/>
      <c r="BA102" s="107"/>
      <c r="BB102" s="107"/>
      <c r="BC102" s="107"/>
    </row>
    <row r="103" spans="1:55" ht="18" hidden="1" customHeight="1" x14ac:dyDescent="0.2">
      <c r="A103" s="58">
        <f>[2]Led!D97</f>
        <v>0</v>
      </c>
      <c r="B103" s="59">
        <f>[1]Led!E97</f>
        <v>1</v>
      </c>
      <c r="C103" s="60">
        <f>IF([1]Led!F97=[1]PM!$AG$20,[1]Led!F97,IF(ISBLANK($C$6),"",IF([1]Led!F97&gt;0,[1]Led!F97,"")))</f>
        <v>1</v>
      </c>
      <c r="D103" s="61">
        <f>[1]Led!H97</f>
        <v>1</v>
      </c>
      <c r="E103" s="68"/>
      <c r="F103" s="63"/>
      <c r="G103" s="68"/>
      <c r="H103" s="63"/>
      <c r="I103" s="68"/>
      <c r="J103" s="63"/>
      <c r="K103" s="68"/>
      <c r="L103" s="63"/>
      <c r="M103" s="68"/>
      <c r="N103" s="63"/>
      <c r="O103" s="68"/>
      <c r="P103" s="63"/>
      <c r="Q103" s="64"/>
      <c r="R103" s="12"/>
      <c r="S103" s="12"/>
      <c r="T103" s="11" t="s">
        <v>250</v>
      </c>
      <c r="U103" s="97"/>
      <c r="Z103" s="12"/>
      <c r="AC103" s="97"/>
      <c r="AD103" s="97"/>
      <c r="AE103" s="97"/>
      <c r="AF103" s="97"/>
      <c r="AG103" s="97"/>
      <c r="AH103" s="97"/>
      <c r="AI103" s="97"/>
      <c r="AJ103" s="97"/>
      <c r="AX103" s="107"/>
      <c r="AY103" s="107"/>
      <c r="AZ103" s="107"/>
      <c r="BA103" s="107"/>
      <c r="BB103" s="107"/>
      <c r="BC103" s="107"/>
    </row>
    <row r="104" spans="1:55" ht="18" hidden="1" customHeight="1" x14ac:dyDescent="0.2">
      <c r="A104" s="58">
        <f>[2]Led!D98</f>
        <v>0</v>
      </c>
      <c r="B104" s="59">
        <f>[1]Led!E98</f>
        <v>1</v>
      </c>
      <c r="C104" s="60">
        <f>IF([1]Led!F98=[1]PM!$AG$20,[1]Led!F98,IF(ISBLANK($C$6),"",IF([1]Led!F98&gt;0,[1]Led!F98,"")))</f>
        <v>1</v>
      </c>
      <c r="D104" s="61">
        <f>[1]Led!H98</f>
        <v>1</v>
      </c>
      <c r="E104" s="68"/>
      <c r="F104" s="63"/>
      <c r="G104" s="68"/>
      <c r="H104" s="63"/>
      <c r="I104" s="68"/>
      <c r="J104" s="63"/>
      <c r="K104" s="68"/>
      <c r="L104" s="63"/>
      <c r="M104" s="68"/>
      <c r="N104" s="63"/>
      <c r="O104" s="68"/>
      <c r="P104" s="63"/>
      <c r="Q104" s="64"/>
      <c r="R104" s="12"/>
      <c r="S104" s="12"/>
      <c r="T104" s="11" t="s">
        <v>250</v>
      </c>
      <c r="U104" s="97"/>
      <c r="Z104" s="12"/>
      <c r="AC104" s="97"/>
      <c r="AD104" s="97"/>
      <c r="AE104" s="97"/>
      <c r="AF104" s="97"/>
      <c r="AG104" s="97"/>
      <c r="AH104" s="97"/>
      <c r="AI104" s="97"/>
      <c r="AJ104" s="97"/>
      <c r="AX104" s="107"/>
      <c r="AY104" s="107"/>
      <c r="AZ104" s="107"/>
      <c r="BA104" s="107"/>
      <c r="BB104" s="107"/>
      <c r="BC104" s="107"/>
    </row>
    <row r="105" spans="1:55" ht="18" hidden="1" customHeight="1" x14ac:dyDescent="0.2">
      <c r="A105" s="58">
        <f>[2]Led!D99</f>
        <v>0</v>
      </c>
      <c r="B105" s="59">
        <f>[1]Led!E99</f>
        <v>1</v>
      </c>
      <c r="C105" s="60">
        <f>IF([1]Led!F99=[1]PM!$AG$20,[1]Led!F99,IF(ISBLANK($C$6),"",IF([1]Led!F99&gt;0,[1]Led!F99,"")))</f>
        <v>1</v>
      </c>
      <c r="D105" s="61">
        <f>[1]Led!H99</f>
        <v>1</v>
      </c>
      <c r="E105" s="68"/>
      <c r="F105" s="63"/>
      <c r="G105" s="68"/>
      <c r="H105" s="63"/>
      <c r="I105" s="68"/>
      <c r="J105" s="63"/>
      <c r="K105" s="68"/>
      <c r="L105" s="63"/>
      <c r="M105" s="68"/>
      <c r="N105" s="63"/>
      <c r="O105" s="68"/>
      <c r="P105" s="63"/>
      <c r="Q105" s="64"/>
      <c r="R105" s="12"/>
      <c r="S105" s="12"/>
      <c r="T105" s="11" t="s">
        <v>250</v>
      </c>
      <c r="U105" s="97"/>
      <c r="Z105" s="12"/>
      <c r="AC105" s="97"/>
      <c r="AD105" s="97"/>
      <c r="AE105" s="97"/>
      <c r="AF105" s="97"/>
      <c r="AG105" s="97"/>
      <c r="AH105" s="97"/>
      <c r="AI105" s="97"/>
      <c r="AJ105" s="97"/>
      <c r="AX105" s="107"/>
      <c r="AY105" s="107"/>
      <c r="AZ105" s="107"/>
      <c r="BA105" s="107"/>
      <c r="BB105" s="107"/>
      <c r="BC105" s="107"/>
    </row>
    <row r="106" spans="1:55" ht="18" hidden="1" customHeight="1" x14ac:dyDescent="0.2">
      <c r="A106" s="58">
        <f>[2]Led!D100</f>
        <v>0</v>
      </c>
      <c r="B106" s="59">
        <f>[1]Led!E100</f>
        <v>1</v>
      </c>
      <c r="C106" s="60">
        <f>IF([1]Led!F100=[1]PM!$AG$20,[1]Led!F100,IF(ISBLANK($C$6),"",IF([1]Led!F100&gt;0,[1]Led!F100,"")))</f>
        <v>1</v>
      </c>
      <c r="D106" s="61">
        <f>[1]Led!H100</f>
        <v>1</v>
      </c>
      <c r="E106" s="68"/>
      <c r="F106" s="63"/>
      <c r="G106" s="68"/>
      <c r="H106" s="63"/>
      <c r="I106" s="68"/>
      <c r="J106" s="63"/>
      <c r="K106" s="68"/>
      <c r="L106" s="63"/>
      <c r="M106" s="68"/>
      <c r="N106" s="63"/>
      <c r="O106" s="68"/>
      <c r="P106" s="63"/>
      <c r="Q106" s="64"/>
      <c r="R106" s="12"/>
      <c r="S106" s="12"/>
      <c r="T106" s="11" t="s">
        <v>250</v>
      </c>
      <c r="U106" s="97"/>
      <c r="Z106" s="12"/>
      <c r="AC106" s="97"/>
      <c r="AD106" s="97"/>
      <c r="AE106" s="97"/>
      <c r="AF106" s="97"/>
      <c r="AG106" s="97"/>
      <c r="AH106" s="97"/>
      <c r="AI106" s="97"/>
      <c r="AJ106" s="97"/>
      <c r="AX106" s="107"/>
      <c r="AY106" s="107"/>
      <c r="AZ106" s="107"/>
      <c r="BA106" s="107"/>
      <c r="BB106" s="107"/>
      <c r="BC106" s="107"/>
    </row>
    <row r="107" spans="1:55" ht="18" hidden="1" customHeight="1" x14ac:dyDescent="0.2">
      <c r="A107" s="58">
        <f>[2]Led!D101</f>
        <v>0</v>
      </c>
      <c r="B107" s="59">
        <f>[1]Led!E101</f>
        <v>1</v>
      </c>
      <c r="C107" s="60">
        <f>IF([1]Led!F101=[1]PM!$AG$20,[1]Led!F101,IF(ISBLANK($C$6),"",IF([1]Led!F101&gt;0,[1]Led!F101,"")))</f>
        <v>1</v>
      </c>
      <c r="D107" s="61">
        <f>[1]Led!H101</f>
        <v>1</v>
      </c>
      <c r="E107" s="68"/>
      <c r="F107" s="63"/>
      <c r="G107" s="68"/>
      <c r="H107" s="63"/>
      <c r="I107" s="68"/>
      <c r="J107" s="63"/>
      <c r="K107" s="68"/>
      <c r="L107" s="63"/>
      <c r="M107" s="68"/>
      <c r="N107" s="63"/>
      <c r="O107" s="68"/>
      <c r="P107" s="63"/>
      <c r="Q107" s="64"/>
      <c r="R107" s="12"/>
      <c r="S107" s="12"/>
      <c r="T107" s="11" t="s">
        <v>250</v>
      </c>
      <c r="U107" s="97"/>
      <c r="Z107" s="12"/>
      <c r="AC107" s="97"/>
      <c r="AD107" s="97"/>
      <c r="AE107" s="97"/>
      <c r="AF107" s="97"/>
      <c r="AG107" s="97"/>
      <c r="AH107" s="97"/>
      <c r="AI107" s="97"/>
      <c r="AJ107" s="97"/>
      <c r="AX107" s="107"/>
      <c r="AY107" s="107"/>
      <c r="AZ107" s="107"/>
      <c r="BA107" s="107"/>
      <c r="BB107" s="107"/>
      <c r="BC107" s="107"/>
    </row>
    <row r="108" spans="1:55" x14ac:dyDescent="0.2">
      <c r="R108" s="12"/>
      <c r="S108" s="12"/>
      <c r="T108" s="11" t="s">
        <v>250</v>
      </c>
      <c r="U108" s="97"/>
      <c r="Z108" s="12"/>
      <c r="AC108" s="97"/>
      <c r="AD108" s="97"/>
      <c r="AE108" s="97"/>
      <c r="AF108" s="97"/>
      <c r="AG108" s="97"/>
      <c r="AH108" s="97"/>
      <c r="AI108" s="97"/>
      <c r="AJ108" s="97"/>
      <c r="AX108" s="107"/>
      <c r="AY108" s="107"/>
      <c r="AZ108" s="107"/>
      <c r="BA108" s="107"/>
      <c r="BB108" s="107"/>
      <c r="BC108" s="107"/>
    </row>
    <row r="109" spans="1:55" x14ac:dyDescent="0.2">
      <c r="A109" s="97"/>
      <c r="B109" s="97"/>
      <c r="C109" s="97"/>
      <c r="D109" s="97"/>
      <c r="E109" s="97"/>
      <c r="F109" s="97"/>
      <c r="G109" s="97"/>
      <c r="H109" s="97"/>
      <c r="I109" s="97"/>
      <c r="J109" s="97"/>
      <c r="K109" s="97"/>
      <c r="L109" s="97"/>
      <c r="M109" s="97"/>
      <c r="N109" s="97"/>
      <c r="O109" s="97"/>
      <c r="P109" s="97"/>
      <c r="Q109" s="97"/>
      <c r="R109" s="12"/>
      <c r="S109" s="12"/>
      <c r="T109" s="11" t="s">
        <v>250</v>
      </c>
      <c r="U109" s="97"/>
      <c r="AC109" s="97"/>
      <c r="AD109" s="97"/>
      <c r="AE109" s="97"/>
      <c r="AF109" s="97"/>
      <c r="AG109" s="97"/>
      <c r="AH109" s="97"/>
      <c r="AI109" s="97"/>
      <c r="AJ109" s="97"/>
      <c r="AX109" s="107"/>
      <c r="AY109" s="107"/>
      <c r="AZ109" s="107"/>
      <c r="BA109" s="107"/>
      <c r="BB109" s="107"/>
      <c r="BC109" s="107"/>
    </row>
    <row r="110" spans="1:55" x14ac:dyDescent="0.2">
      <c r="A110" s="97"/>
      <c r="B110" s="97"/>
      <c r="C110" s="97"/>
      <c r="D110" s="97"/>
      <c r="E110" s="97"/>
      <c r="F110" s="97"/>
      <c r="G110" s="97"/>
      <c r="H110" s="97"/>
      <c r="I110" s="97"/>
      <c r="J110" s="97"/>
      <c r="K110" s="97"/>
      <c r="L110" s="97"/>
      <c r="M110" s="97"/>
      <c r="N110" s="97"/>
      <c r="O110" s="97"/>
      <c r="P110" s="97"/>
      <c r="Q110" s="97"/>
      <c r="R110" s="12"/>
      <c r="S110" s="12"/>
      <c r="T110" s="11" t="s">
        <v>250</v>
      </c>
      <c r="U110" s="97"/>
      <c r="AC110" s="97"/>
      <c r="AD110" s="97"/>
      <c r="AE110" s="97"/>
      <c r="AF110" s="97"/>
      <c r="AG110" s="97"/>
      <c r="AH110" s="97"/>
      <c r="AI110" s="97"/>
      <c r="AJ110" s="97"/>
      <c r="AX110" s="107"/>
      <c r="AY110" s="107"/>
      <c r="AZ110" s="107"/>
      <c r="BA110" s="107"/>
      <c r="BB110" s="107"/>
      <c r="BC110" s="107"/>
    </row>
    <row r="111" spans="1:55" x14ac:dyDescent="0.2">
      <c r="A111" s="97"/>
      <c r="B111" s="97"/>
      <c r="C111" s="97"/>
      <c r="D111" s="97"/>
      <c r="E111" s="97"/>
      <c r="F111" s="97"/>
      <c r="G111" s="97"/>
      <c r="H111" s="97"/>
      <c r="I111" s="97"/>
      <c r="J111" s="97"/>
      <c r="K111" s="97"/>
      <c r="L111" s="97"/>
      <c r="M111" s="97"/>
      <c r="N111" s="97"/>
      <c r="O111" s="97"/>
      <c r="P111" s="97"/>
      <c r="Q111" s="97"/>
      <c r="R111" s="12"/>
      <c r="S111" s="12"/>
      <c r="T111" s="11" t="s">
        <v>250</v>
      </c>
      <c r="U111" s="97"/>
      <c r="AC111" s="97"/>
      <c r="AD111" s="97"/>
      <c r="AE111" s="97"/>
      <c r="AF111" s="97"/>
      <c r="AG111" s="97"/>
      <c r="AH111" s="97"/>
      <c r="AI111" s="97"/>
      <c r="AJ111" s="97"/>
      <c r="AX111" s="107"/>
      <c r="AY111" s="107"/>
      <c r="AZ111" s="107"/>
      <c r="BA111" s="107"/>
      <c r="BB111" s="107"/>
      <c r="BC111" s="107"/>
    </row>
    <row r="112" spans="1:55" x14ac:dyDescent="0.2">
      <c r="A112" s="97"/>
      <c r="B112" s="97"/>
      <c r="C112" s="97"/>
      <c r="D112" s="97"/>
      <c r="E112" s="97"/>
      <c r="F112" s="97"/>
      <c r="G112" s="97"/>
      <c r="H112" s="97"/>
      <c r="I112" s="97"/>
      <c r="J112" s="97"/>
      <c r="K112" s="97"/>
      <c r="L112" s="97"/>
      <c r="M112" s="97"/>
      <c r="N112" s="97"/>
      <c r="O112" s="97"/>
      <c r="P112" s="97"/>
      <c r="Q112" s="97"/>
      <c r="R112" s="12"/>
      <c r="S112" s="12"/>
      <c r="T112" s="11" t="s">
        <v>250</v>
      </c>
      <c r="U112" s="97"/>
      <c r="AC112" s="97"/>
      <c r="AD112" s="97"/>
      <c r="AE112" s="97"/>
      <c r="AF112" s="97"/>
      <c r="AG112" s="97"/>
      <c r="AH112" s="97"/>
      <c r="AI112" s="97"/>
      <c r="AJ112" s="97"/>
      <c r="AX112" s="107"/>
      <c r="AY112" s="107"/>
      <c r="AZ112" s="107"/>
      <c r="BA112" s="107"/>
      <c r="BB112" s="107"/>
      <c r="BC112" s="107"/>
    </row>
    <row r="113" spans="1:55" x14ac:dyDescent="0.2">
      <c r="A113" s="97"/>
      <c r="B113" s="97"/>
      <c r="C113" s="97"/>
      <c r="D113" s="97"/>
      <c r="E113" s="97"/>
      <c r="F113" s="97"/>
      <c r="G113" s="97"/>
      <c r="H113" s="97"/>
      <c r="I113" s="97"/>
      <c r="J113" s="97"/>
      <c r="K113" s="97"/>
      <c r="L113" s="97"/>
      <c r="M113" s="97"/>
      <c r="N113" s="97"/>
      <c r="O113" s="97"/>
      <c r="P113" s="97"/>
      <c r="Q113" s="97"/>
      <c r="R113" s="12"/>
      <c r="S113" s="12"/>
      <c r="T113" s="11" t="s">
        <v>250</v>
      </c>
      <c r="U113" s="97"/>
      <c r="AC113" s="97"/>
      <c r="AD113" s="97"/>
      <c r="AE113" s="97"/>
      <c r="AF113" s="97"/>
      <c r="AG113" s="97"/>
      <c r="AH113" s="97"/>
      <c r="AI113" s="97"/>
      <c r="AJ113" s="97"/>
      <c r="AX113" s="107"/>
      <c r="AY113" s="107"/>
      <c r="AZ113" s="107"/>
      <c r="BA113" s="107"/>
      <c r="BB113" s="107"/>
      <c r="BC113" s="107"/>
    </row>
    <row r="114" spans="1:55" x14ac:dyDescent="0.2">
      <c r="A114" s="97"/>
      <c r="B114" s="97"/>
      <c r="C114" s="97"/>
      <c r="D114" s="97"/>
      <c r="E114" s="97"/>
      <c r="F114" s="97"/>
      <c r="G114" s="97"/>
      <c r="H114" s="97"/>
      <c r="I114" s="97"/>
      <c r="J114" s="97"/>
      <c r="K114" s="97"/>
      <c r="L114" s="97"/>
      <c r="M114" s="97"/>
      <c r="N114" s="97"/>
      <c r="O114" s="97"/>
      <c r="P114" s="97"/>
      <c r="Q114" s="97"/>
      <c r="R114" s="12"/>
      <c r="S114" s="12"/>
      <c r="T114" s="11" t="s">
        <v>250</v>
      </c>
      <c r="U114" s="97"/>
      <c r="AC114" s="97"/>
      <c r="AD114" s="97"/>
      <c r="AE114" s="97"/>
      <c r="AF114" s="97"/>
      <c r="AG114" s="97"/>
      <c r="AH114" s="97"/>
      <c r="AI114" s="97"/>
      <c r="AJ114" s="97"/>
      <c r="AX114" s="107"/>
      <c r="AY114" s="107"/>
      <c r="AZ114" s="107"/>
      <c r="BA114" s="107"/>
      <c r="BB114" s="107"/>
      <c r="BC114" s="107"/>
    </row>
    <row r="115" spans="1:55" x14ac:dyDescent="0.2">
      <c r="A115" s="97"/>
      <c r="B115" s="97"/>
      <c r="C115" s="97"/>
      <c r="D115" s="97"/>
      <c r="E115" s="97"/>
      <c r="F115" s="97"/>
      <c r="G115" s="97"/>
      <c r="H115" s="97"/>
      <c r="I115" s="97"/>
      <c r="J115" s="97"/>
      <c r="K115" s="97"/>
      <c r="L115" s="97"/>
      <c r="M115" s="97"/>
      <c r="N115" s="97"/>
      <c r="O115" s="97"/>
      <c r="P115" s="97"/>
      <c r="Q115" s="97"/>
      <c r="R115" s="12"/>
      <c r="S115" s="12"/>
      <c r="T115" s="11" t="s">
        <v>250</v>
      </c>
      <c r="U115" s="97"/>
      <c r="AC115" s="97"/>
      <c r="AD115" s="97"/>
      <c r="AE115" s="97"/>
      <c r="AF115" s="97"/>
      <c r="AG115" s="97"/>
      <c r="AH115" s="97"/>
      <c r="AI115" s="97"/>
      <c r="AJ115" s="97"/>
      <c r="AX115" s="107"/>
      <c r="AY115" s="107"/>
      <c r="AZ115" s="107"/>
      <c r="BA115" s="107"/>
      <c r="BB115" s="107"/>
      <c r="BC115" s="107"/>
    </row>
    <row r="116" spans="1:55" x14ac:dyDescent="0.2">
      <c r="A116" s="97"/>
      <c r="B116" s="97"/>
      <c r="C116" s="97"/>
      <c r="D116" s="97"/>
      <c r="E116" s="97"/>
      <c r="F116" s="97"/>
      <c r="G116" s="97"/>
      <c r="H116" s="97"/>
      <c r="I116" s="97"/>
      <c r="J116" s="97"/>
      <c r="K116" s="97"/>
      <c r="L116" s="97"/>
      <c r="M116" s="97"/>
      <c r="N116" s="97"/>
      <c r="O116" s="97"/>
      <c r="P116" s="97"/>
      <c r="Q116" s="97"/>
      <c r="R116" s="12"/>
      <c r="S116" s="12"/>
      <c r="T116" s="11" t="s">
        <v>250</v>
      </c>
      <c r="U116" s="97"/>
      <c r="AC116" s="97"/>
      <c r="AD116" s="97"/>
      <c r="AE116" s="97"/>
      <c r="AF116" s="97"/>
      <c r="AG116" s="97"/>
      <c r="AH116" s="97"/>
      <c r="AI116" s="97"/>
      <c r="AJ116" s="97"/>
      <c r="AX116" s="107"/>
      <c r="AY116" s="107"/>
      <c r="AZ116" s="107"/>
      <c r="BA116" s="107"/>
      <c r="BB116" s="107"/>
      <c r="BC116" s="107"/>
    </row>
    <row r="117" spans="1:55" x14ac:dyDescent="0.2">
      <c r="A117" s="97"/>
      <c r="B117" s="97"/>
      <c r="C117" s="97"/>
      <c r="D117" s="97"/>
      <c r="E117" s="97"/>
      <c r="F117" s="97"/>
      <c r="G117" s="97"/>
      <c r="H117" s="97"/>
      <c r="I117" s="97"/>
      <c r="J117" s="97"/>
      <c r="K117" s="97"/>
      <c r="L117" s="97"/>
      <c r="M117" s="97"/>
      <c r="N117" s="97"/>
      <c r="O117" s="97"/>
      <c r="P117" s="97"/>
      <c r="Q117" s="97"/>
      <c r="R117" s="12"/>
      <c r="S117" s="12"/>
      <c r="T117" s="11" t="s">
        <v>250</v>
      </c>
      <c r="U117" s="97"/>
      <c r="AC117" s="97"/>
      <c r="AD117" s="97"/>
      <c r="AE117" s="97"/>
      <c r="AF117" s="97"/>
      <c r="AG117" s="97"/>
      <c r="AH117" s="97"/>
      <c r="AI117" s="97"/>
      <c r="AJ117" s="97"/>
      <c r="AX117" s="107"/>
      <c r="AY117" s="107"/>
      <c r="AZ117" s="107"/>
      <c r="BA117" s="107"/>
      <c r="BB117" s="107"/>
      <c r="BC117" s="107"/>
    </row>
    <row r="118" spans="1:55" x14ac:dyDescent="0.2">
      <c r="A118" s="97"/>
      <c r="B118" s="97"/>
      <c r="C118" s="97"/>
      <c r="D118" s="97"/>
      <c r="E118" s="97"/>
      <c r="F118" s="97"/>
      <c r="G118" s="97"/>
      <c r="H118" s="97"/>
      <c r="I118" s="97"/>
      <c r="J118" s="97"/>
      <c r="K118" s="97"/>
      <c r="L118" s="97"/>
      <c r="M118" s="97"/>
      <c r="N118" s="97"/>
      <c r="O118" s="97"/>
      <c r="P118" s="97"/>
      <c r="Q118" s="97"/>
      <c r="R118" s="12"/>
      <c r="S118" s="12"/>
      <c r="T118" s="11" t="s">
        <v>250</v>
      </c>
      <c r="U118" s="97"/>
      <c r="AC118" s="97"/>
      <c r="AD118" s="97"/>
      <c r="AE118" s="97"/>
      <c r="AF118" s="97"/>
      <c r="AG118" s="97"/>
      <c r="AH118" s="97"/>
      <c r="AI118" s="97"/>
      <c r="AJ118" s="97"/>
      <c r="AX118" s="107"/>
      <c r="AY118" s="107"/>
      <c r="AZ118" s="107"/>
      <c r="BA118" s="107"/>
      <c r="BB118" s="107"/>
      <c r="BC118" s="107"/>
    </row>
    <row r="119" spans="1:55" x14ac:dyDescent="0.2">
      <c r="A119" s="97"/>
      <c r="B119" s="97"/>
      <c r="C119" s="97"/>
      <c r="D119" s="97"/>
      <c r="E119" s="97"/>
      <c r="F119" s="97"/>
      <c r="G119" s="97"/>
      <c r="H119" s="97"/>
      <c r="I119" s="97"/>
      <c r="J119" s="97"/>
      <c r="K119" s="97"/>
      <c r="L119" s="97"/>
      <c r="M119" s="97"/>
      <c r="N119" s="97"/>
      <c r="O119" s="97"/>
      <c r="P119" s="97"/>
      <c r="Q119" s="97"/>
      <c r="R119" s="12"/>
      <c r="S119" s="12"/>
      <c r="T119" s="11" t="s">
        <v>250</v>
      </c>
      <c r="U119" s="97"/>
      <c r="AC119" s="97"/>
      <c r="AD119" s="97"/>
      <c r="AE119" s="97"/>
      <c r="AF119" s="97"/>
      <c r="AG119" s="97"/>
      <c r="AH119" s="97"/>
      <c r="AI119" s="97"/>
      <c r="AJ119" s="97"/>
      <c r="AX119" s="107"/>
      <c r="AY119" s="107"/>
      <c r="AZ119" s="107"/>
      <c r="BA119" s="107"/>
      <c r="BB119" s="107"/>
      <c r="BC119" s="107"/>
    </row>
    <row r="120" spans="1:55" x14ac:dyDescent="0.2">
      <c r="A120" s="97"/>
      <c r="B120" s="97"/>
      <c r="C120" s="97"/>
      <c r="D120" s="97"/>
      <c r="E120" s="97"/>
      <c r="F120" s="97"/>
      <c r="G120" s="97"/>
      <c r="H120" s="97"/>
      <c r="I120" s="97"/>
      <c r="J120" s="97"/>
      <c r="K120" s="97"/>
      <c r="L120" s="97"/>
      <c r="M120" s="97"/>
      <c r="N120" s="97"/>
      <c r="O120" s="97"/>
      <c r="P120" s="97"/>
      <c r="Q120" s="97"/>
      <c r="R120" s="12"/>
      <c r="S120" s="12"/>
      <c r="T120" s="11" t="s">
        <v>250</v>
      </c>
      <c r="U120" s="97"/>
      <c r="AC120" s="97"/>
      <c r="AD120" s="97"/>
      <c r="AE120" s="97"/>
      <c r="AF120" s="97"/>
      <c r="AG120" s="97"/>
      <c r="AH120" s="97"/>
      <c r="AI120" s="97"/>
      <c r="AJ120" s="97"/>
      <c r="AX120" s="107"/>
      <c r="AY120" s="107"/>
      <c r="AZ120" s="107"/>
      <c r="BA120" s="107"/>
      <c r="BB120" s="107"/>
      <c r="BC120" s="107"/>
    </row>
    <row r="121" spans="1:55" x14ac:dyDescent="0.2">
      <c r="A121" s="97"/>
      <c r="B121" s="97"/>
      <c r="C121" s="97"/>
      <c r="D121" s="97"/>
      <c r="E121" s="97"/>
      <c r="F121" s="97"/>
      <c r="G121" s="97"/>
      <c r="H121" s="97"/>
      <c r="I121" s="97"/>
      <c r="J121" s="97"/>
      <c r="K121" s="97"/>
      <c r="L121" s="97"/>
      <c r="M121" s="97"/>
      <c r="N121" s="97"/>
      <c r="O121" s="97"/>
      <c r="P121" s="97"/>
      <c r="Q121" s="97"/>
      <c r="R121" s="12"/>
      <c r="S121" s="12"/>
      <c r="T121" s="11" t="s">
        <v>250</v>
      </c>
      <c r="U121" s="97"/>
      <c r="AC121" s="97"/>
      <c r="AD121" s="97"/>
      <c r="AE121" s="97"/>
      <c r="AF121" s="97"/>
      <c r="AG121" s="97"/>
      <c r="AH121" s="97"/>
      <c r="AI121" s="97"/>
      <c r="AJ121" s="97"/>
      <c r="AX121" s="107"/>
      <c r="AY121" s="107"/>
      <c r="AZ121" s="107"/>
      <c r="BA121" s="107"/>
      <c r="BB121" s="107"/>
      <c r="BC121" s="107"/>
    </row>
    <row r="122" spans="1:55" x14ac:dyDescent="0.2">
      <c r="A122" s="97"/>
      <c r="B122" s="97"/>
      <c r="C122" s="97"/>
      <c r="D122" s="97"/>
      <c r="E122" s="97"/>
      <c r="F122" s="97"/>
      <c r="G122" s="97"/>
      <c r="H122" s="97"/>
      <c r="I122" s="97"/>
      <c r="J122" s="97"/>
      <c r="K122" s="97"/>
      <c r="L122" s="97"/>
      <c r="M122" s="97"/>
      <c r="N122" s="97"/>
      <c r="O122" s="97"/>
      <c r="P122" s="97"/>
      <c r="Q122" s="97"/>
      <c r="R122" s="12"/>
      <c r="S122" s="12"/>
      <c r="T122" s="11" t="s">
        <v>250</v>
      </c>
      <c r="U122" s="97"/>
      <c r="AC122" s="97"/>
      <c r="AD122" s="97"/>
      <c r="AE122" s="97"/>
      <c r="AF122" s="97"/>
      <c r="AG122" s="97"/>
      <c r="AH122" s="97"/>
      <c r="AI122" s="97"/>
      <c r="AJ122" s="97"/>
      <c r="AX122" s="107"/>
      <c r="AY122" s="107"/>
      <c r="AZ122" s="107"/>
      <c r="BA122" s="107"/>
      <c r="BB122" s="107"/>
      <c r="BC122" s="107"/>
    </row>
    <row r="123" spans="1:55" x14ac:dyDescent="0.2">
      <c r="A123" s="97"/>
      <c r="B123" s="97"/>
      <c r="C123" s="97"/>
      <c r="D123" s="97"/>
      <c r="E123" s="97"/>
      <c r="F123" s="97"/>
      <c r="G123" s="97"/>
      <c r="H123" s="97"/>
      <c r="I123" s="97"/>
      <c r="J123" s="97"/>
      <c r="K123" s="97"/>
      <c r="L123" s="97"/>
      <c r="M123" s="97"/>
      <c r="N123" s="97"/>
      <c r="O123" s="97"/>
      <c r="P123" s="97"/>
      <c r="Q123" s="97"/>
      <c r="R123" s="12"/>
      <c r="S123" s="12"/>
      <c r="T123" s="11" t="s">
        <v>250</v>
      </c>
      <c r="U123" s="97"/>
      <c r="AC123" s="97"/>
      <c r="AD123" s="97"/>
      <c r="AE123" s="97"/>
      <c r="AF123" s="97"/>
      <c r="AG123" s="97"/>
      <c r="AH123" s="97"/>
      <c r="AI123" s="97"/>
      <c r="AJ123" s="97"/>
      <c r="AX123" s="107"/>
      <c r="AY123" s="107"/>
      <c r="AZ123" s="107"/>
      <c r="BA123" s="107"/>
      <c r="BB123" s="107"/>
      <c r="BC123" s="107"/>
    </row>
    <row r="124" spans="1:55" x14ac:dyDescent="0.2">
      <c r="A124" s="97"/>
      <c r="B124" s="97"/>
      <c r="C124" s="97"/>
      <c r="D124" s="97"/>
      <c r="E124" s="97"/>
      <c r="F124" s="97"/>
      <c r="G124" s="97"/>
      <c r="H124" s="97"/>
      <c r="I124" s="97"/>
      <c r="J124" s="97"/>
      <c r="K124" s="97"/>
      <c r="L124" s="97"/>
      <c r="M124" s="97"/>
      <c r="N124" s="97"/>
      <c r="O124" s="97"/>
      <c r="P124" s="97"/>
      <c r="Q124" s="97"/>
      <c r="R124" s="12"/>
      <c r="S124" s="12"/>
      <c r="T124" s="11" t="s">
        <v>250</v>
      </c>
      <c r="U124" s="97"/>
      <c r="AC124" s="97"/>
      <c r="AD124" s="97"/>
      <c r="AE124" s="97"/>
      <c r="AF124" s="97"/>
      <c r="AG124" s="97"/>
      <c r="AH124" s="97"/>
      <c r="AI124" s="97"/>
      <c r="AJ124" s="97"/>
      <c r="AX124" s="107"/>
      <c r="AY124" s="107"/>
      <c r="AZ124" s="107"/>
      <c r="BA124" s="107"/>
      <c r="BB124" s="107"/>
      <c r="BC124" s="107"/>
    </row>
    <row r="125" spans="1:55" x14ac:dyDescent="0.2">
      <c r="A125" s="97"/>
      <c r="B125" s="97"/>
      <c r="C125" s="97"/>
      <c r="D125" s="97"/>
      <c r="E125" s="97"/>
      <c r="F125" s="97"/>
      <c r="G125" s="97"/>
      <c r="H125" s="97"/>
      <c r="I125" s="97"/>
      <c r="J125" s="97"/>
      <c r="K125" s="97"/>
      <c r="L125" s="97"/>
      <c r="M125" s="97"/>
      <c r="N125" s="97"/>
      <c r="O125" s="97"/>
      <c r="P125" s="97"/>
      <c r="Q125" s="97"/>
      <c r="R125" s="12"/>
      <c r="S125" s="12"/>
      <c r="T125" s="11" t="s">
        <v>250</v>
      </c>
      <c r="U125" s="97"/>
      <c r="AC125" s="97"/>
      <c r="AD125" s="97"/>
      <c r="AE125" s="97"/>
      <c r="AF125" s="97"/>
      <c r="AG125" s="97"/>
      <c r="AH125" s="97"/>
      <c r="AI125" s="97"/>
      <c r="AJ125" s="97"/>
      <c r="AX125" s="107"/>
      <c r="AY125" s="107"/>
      <c r="AZ125" s="107"/>
      <c r="BA125" s="107"/>
      <c r="BB125" s="107"/>
      <c r="BC125" s="107"/>
    </row>
    <row r="126" spans="1:55" x14ac:dyDescent="0.2">
      <c r="A126" s="97"/>
      <c r="B126" s="97"/>
      <c r="C126" s="97"/>
      <c r="D126" s="97"/>
      <c r="E126" s="97"/>
      <c r="F126" s="97"/>
      <c r="G126" s="97"/>
      <c r="H126" s="97"/>
      <c r="I126" s="97"/>
      <c r="J126" s="97"/>
      <c r="K126" s="97"/>
      <c r="L126" s="97"/>
      <c r="M126" s="97"/>
      <c r="N126" s="97"/>
      <c r="O126" s="97"/>
      <c r="P126" s="97"/>
      <c r="Q126" s="97"/>
      <c r="R126" s="12"/>
      <c r="S126" s="12"/>
      <c r="T126" s="11" t="s">
        <v>250</v>
      </c>
      <c r="U126" s="97"/>
      <c r="AC126" s="97"/>
      <c r="AD126" s="97"/>
      <c r="AE126" s="97"/>
      <c r="AF126" s="97"/>
      <c r="AG126" s="97"/>
      <c r="AH126" s="97"/>
      <c r="AI126" s="97"/>
      <c r="AJ126" s="97"/>
      <c r="AX126" s="107"/>
      <c r="AY126" s="107"/>
      <c r="AZ126" s="107"/>
      <c r="BA126" s="107"/>
      <c r="BB126" s="107"/>
      <c r="BC126" s="107"/>
    </row>
    <row r="127" spans="1:55" x14ac:dyDescent="0.2">
      <c r="A127" s="97"/>
      <c r="B127" s="97"/>
      <c r="C127" s="97"/>
      <c r="D127" s="97"/>
      <c r="E127" s="97"/>
      <c r="F127" s="97"/>
      <c r="G127" s="97"/>
      <c r="H127" s="97"/>
      <c r="I127" s="97"/>
      <c r="J127" s="97"/>
      <c r="K127" s="97"/>
      <c r="L127" s="97"/>
      <c r="M127" s="97"/>
      <c r="N127" s="97"/>
      <c r="O127" s="97"/>
      <c r="P127" s="97"/>
      <c r="Q127" s="97"/>
      <c r="R127" s="12"/>
      <c r="S127" s="12"/>
      <c r="T127" s="11" t="s">
        <v>250</v>
      </c>
      <c r="U127" s="97"/>
      <c r="AC127" s="97"/>
      <c r="AD127" s="97"/>
      <c r="AE127" s="97"/>
      <c r="AF127" s="97"/>
      <c r="AG127" s="97"/>
      <c r="AH127" s="97"/>
      <c r="AI127" s="97"/>
      <c r="AJ127" s="97"/>
      <c r="AX127" s="107"/>
      <c r="AY127" s="107"/>
      <c r="AZ127" s="107"/>
      <c r="BA127" s="107"/>
      <c r="BB127" s="107"/>
      <c r="BC127" s="107"/>
    </row>
    <row r="128" spans="1:55" x14ac:dyDescent="0.2">
      <c r="A128" s="97"/>
      <c r="B128" s="97"/>
      <c r="C128" s="97"/>
      <c r="D128" s="97"/>
      <c r="E128" s="97"/>
      <c r="F128" s="97"/>
      <c r="G128" s="97"/>
      <c r="H128" s="97"/>
      <c r="I128" s="97"/>
      <c r="J128" s="97"/>
      <c r="K128" s="97"/>
      <c r="L128" s="97"/>
      <c r="M128" s="97"/>
      <c r="N128" s="97"/>
      <c r="O128" s="97"/>
      <c r="P128" s="97"/>
      <c r="Q128" s="97"/>
      <c r="R128" s="12"/>
      <c r="S128" s="12"/>
      <c r="T128" s="11" t="s">
        <v>250</v>
      </c>
      <c r="U128" s="97"/>
      <c r="AC128" s="97"/>
      <c r="AD128" s="97"/>
      <c r="AE128" s="97"/>
      <c r="AF128" s="97"/>
      <c r="AG128" s="97"/>
      <c r="AH128" s="97"/>
      <c r="AI128" s="97"/>
      <c r="AJ128" s="97"/>
      <c r="AX128" s="107"/>
      <c r="AY128" s="107"/>
      <c r="AZ128" s="107"/>
      <c r="BA128" s="107"/>
      <c r="BB128" s="107"/>
      <c r="BC128" s="107"/>
    </row>
    <row r="129" spans="1:55" x14ac:dyDescent="0.2">
      <c r="A129" s="97"/>
      <c r="B129" s="97"/>
      <c r="C129" s="97"/>
      <c r="D129" s="97"/>
      <c r="E129" s="97"/>
      <c r="F129" s="97"/>
      <c r="G129" s="97"/>
      <c r="H129" s="97"/>
      <c r="I129" s="97"/>
      <c r="J129" s="97"/>
      <c r="K129" s="97"/>
      <c r="L129" s="97"/>
      <c r="M129" s="97"/>
      <c r="N129" s="97"/>
      <c r="O129" s="97"/>
      <c r="P129" s="97"/>
      <c r="Q129" s="97"/>
      <c r="R129" s="12"/>
      <c r="S129" s="12"/>
      <c r="T129" s="11" t="s">
        <v>250</v>
      </c>
      <c r="U129" s="97"/>
      <c r="AC129" s="97"/>
      <c r="AD129" s="97"/>
      <c r="AE129" s="97"/>
      <c r="AF129" s="97"/>
      <c r="AG129" s="97"/>
      <c r="AH129" s="97"/>
      <c r="AI129" s="97"/>
      <c r="AJ129" s="97"/>
      <c r="AX129" s="107"/>
      <c r="AY129" s="107"/>
      <c r="AZ129" s="107"/>
      <c r="BA129" s="107"/>
      <c r="BB129" s="107"/>
      <c r="BC129" s="107"/>
    </row>
    <row r="130" spans="1:55" x14ac:dyDescent="0.2">
      <c r="A130" s="97"/>
      <c r="B130" s="97"/>
      <c r="C130" s="97"/>
      <c r="D130" s="97"/>
      <c r="E130" s="97"/>
      <c r="F130" s="97"/>
      <c r="G130" s="97"/>
      <c r="H130" s="97"/>
      <c r="I130" s="97"/>
      <c r="J130" s="97"/>
      <c r="K130" s="97"/>
      <c r="L130" s="97"/>
      <c r="M130" s="97"/>
      <c r="N130" s="97"/>
      <c r="O130" s="97"/>
      <c r="P130" s="97"/>
      <c r="Q130" s="97"/>
      <c r="R130" s="12"/>
      <c r="S130" s="12"/>
      <c r="T130" s="11" t="s">
        <v>250</v>
      </c>
      <c r="U130" s="97"/>
      <c r="AC130" s="97"/>
      <c r="AD130" s="97"/>
      <c r="AE130" s="97"/>
      <c r="AF130" s="97"/>
      <c r="AG130" s="97"/>
      <c r="AH130" s="97"/>
      <c r="AI130" s="97"/>
      <c r="AJ130" s="97"/>
      <c r="AX130" s="107"/>
      <c r="AY130" s="107"/>
      <c r="AZ130" s="107"/>
      <c r="BA130" s="107"/>
      <c r="BB130" s="107"/>
      <c r="BC130" s="107"/>
    </row>
    <row r="131" spans="1:55" x14ac:dyDescent="0.2">
      <c r="A131" s="97"/>
      <c r="B131" s="97"/>
      <c r="C131" s="97"/>
      <c r="D131" s="97"/>
      <c r="E131" s="97"/>
      <c r="F131" s="97"/>
      <c r="G131" s="97"/>
      <c r="H131" s="97"/>
      <c r="I131" s="97"/>
      <c r="J131" s="97"/>
      <c r="K131" s="97"/>
      <c r="L131" s="97"/>
      <c r="M131" s="97"/>
      <c r="N131" s="97"/>
      <c r="O131" s="97"/>
      <c r="P131" s="97"/>
      <c r="Q131" s="97"/>
      <c r="R131" s="12"/>
      <c r="S131" s="12"/>
      <c r="T131" s="11" t="s">
        <v>250</v>
      </c>
      <c r="U131" s="97"/>
      <c r="AC131" s="97"/>
      <c r="AD131" s="97"/>
      <c r="AE131" s="97"/>
      <c r="AF131" s="97"/>
      <c r="AG131" s="97"/>
      <c r="AH131" s="97"/>
      <c r="AI131" s="97"/>
      <c r="AJ131" s="97"/>
      <c r="AX131" s="107"/>
      <c r="AY131" s="107"/>
      <c r="AZ131" s="107"/>
      <c r="BA131" s="107"/>
      <c r="BB131" s="107"/>
      <c r="BC131" s="107"/>
    </row>
    <row r="132" spans="1:55" x14ac:dyDescent="0.2">
      <c r="A132" s="97"/>
      <c r="B132" s="97"/>
      <c r="C132" s="97"/>
      <c r="D132" s="97"/>
      <c r="E132" s="97"/>
      <c r="F132" s="97"/>
      <c r="G132" s="97"/>
      <c r="H132" s="97"/>
      <c r="I132" s="97"/>
      <c r="J132" s="97"/>
      <c r="K132" s="97"/>
      <c r="L132" s="97"/>
      <c r="M132" s="97"/>
      <c r="N132" s="97"/>
      <c r="O132" s="97"/>
      <c r="P132" s="97"/>
      <c r="Q132" s="97"/>
      <c r="R132" s="12"/>
      <c r="S132" s="12"/>
      <c r="T132" s="11" t="s">
        <v>250</v>
      </c>
      <c r="U132" s="97"/>
      <c r="AC132" s="97"/>
      <c r="AD132" s="97"/>
      <c r="AE132" s="97"/>
      <c r="AF132" s="97"/>
      <c r="AG132" s="97"/>
      <c r="AH132" s="97"/>
      <c r="AI132" s="97"/>
      <c r="AJ132" s="97"/>
      <c r="AX132" s="107"/>
      <c r="AY132" s="107"/>
      <c r="AZ132" s="107"/>
      <c r="BA132" s="107"/>
      <c r="BB132" s="107"/>
      <c r="BC132" s="107"/>
    </row>
    <row r="133" spans="1:55" x14ac:dyDescent="0.2">
      <c r="A133" s="97"/>
      <c r="B133" s="97"/>
      <c r="C133" s="97"/>
      <c r="D133" s="97"/>
      <c r="E133" s="97"/>
      <c r="F133" s="97"/>
      <c r="G133" s="97"/>
      <c r="H133" s="97"/>
      <c r="I133" s="97"/>
      <c r="J133" s="97"/>
      <c r="K133" s="97"/>
      <c r="L133" s="97"/>
      <c r="M133" s="97"/>
      <c r="N133" s="97"/>
      <c r="O133" s="97"/>
      <c r="P133" s="97"/>
      <c r="Q133" s="97"/>
      <c r="R133" s="12"/>
      <c r="S133" s="12"/>
      <c r="T133" s="11" t="s">
        <v>250</v>
      </c>
      <c r="U133" s="97"/>
      <c r="AC133" s="97"/>
      <c r="AD133" s="97"/>
      <c r="AE133" s="97"/>
      <c r="AF133" s="97"/>
      <c r="AG133" s="97"/>
      <c r="AH133" s="97"/>
      <c r="AI133" s="97"/>
      <c r="AJ133" s="97"/>
      <c r="AX133" s="107"/>
      <c r="AY133" s="107"/>
      <c r="AZ133" s="107"/>
      <c r="BA133" s="107"/>
      <c r="BB133" s="107"/>
      <c r="BC133" s="107"/>
    </row>
    <row r="134" spans="1:55" x14ac:dyDescent="0.2">
      <c r="A134" s="97"/>
      <c r="B134" s="97"/>
      <c r="C134" s="97"/>
      <c r="D134" s="97"/>
      <c r="E134" s="97"/>
      <c r="F134" s="97"/>
      <c r="G134" s="97"/>
      <c r="H134" s="97"/>
      <c r="I134" s="97"/>
      <c r="J134" s="97"/>
      <c r="K134" s="97"/>
      <c r="L134" s="97"/>
      <c r="M134" s="97"/>
      <c r="N134" s="97"/>
      <c r="O134" s="97"/>
      <c r="P134" s="97"/>
      <c r="Q134" s="97"/>
      <c r="R134" s="12"/>
      <c r="S134" s="12"/>
      <c r="T134" s="11" t="s">
        <v>250</v>
      </c>
      <c r="U134" s="97"/>
      <c r="AC134" s="97"/>
      <c r="AD134" s="97"/>
      <c r="AE134" s="97"/>
      <c r="AF134" s="97"/>
      <c r="AG134" s="97"/>
      <c r="AH134" s="97"/>
      <c r="AI134" s="97"/>
      <c r="AJ134" s="97"/>
      <c r="AX134" s="107"/>
      <c r="AY134" s="107"/>
      <c r="AZ134" s="107"/>
      <c r="BA134" s="107"/>
      <c r="BB134" s="107"/>
      <c r="BC134" s="107"/>
    </row>
    <row r="135" spans="1:55" x14ac:dyDescent="0.2">
      <c r="A135" s="97"/>
      <c r="B135" s="97"/>
      <c r="C135" s="97"/>
      <c r="D135" s="97"/>
      <c r="E135" s="97"/>
      <c r="F135" s="97"/>
      <c r="G135" s="97"/>
      <c r="H135" s="97"/>
      <c r="I135" s="97"/>
      <c r="J135" s="97"/>
      <c r="K135" s="97"/>
      <c r="L135" s="97"/>
      <c r="M135" s="97"/>
      <c r="N135" s="97"/>
      <c r="O135" s="97"/>
      <c r="P135" s="97"/>
      <c r="Q135" s="97"/>
      <c r="R135" s="12"/>
      <c r="S135" s="12"/>
      <c r="U135" s="97"/>
      <c r="AC135" s="97"/>
      <c r="AD135" s="97"/>
      <c r="AE135" s="97"/>
      <c r="AF135" s="97"/>
      <c r="AG135" s="97"/>
      <c r="AH135" s="97"/>
      <c r="AI135" s="97"/>
      <c r="AJ135" s="97"/>
      <c r="AX135" s="107"/>
      <c r="AY135" s="107"/>
      <c r="AZ135" s="107"/>
      <c r="BA135" s="107"/>
      <c r="BB135" s="107"/>
      <c r="BC135" s="107"/>
    </row>
    <row r="136" spans="1:55" x14ac:dyDescent="0.2">
      <c r="A136" s="97"/>
      <c r="B136" s="97"/>
      <c r="C136" s="97"/>
      <c r="D136" s="97"/>
      <c r="E136" s="97"/>
      <c r="F136" s="97"/>
      <c r="G136" s="97"/>
      <c r="H136" s="97"/>
      <c r="I136" s="97"/>
      <c r="J136" s="97"/>
      <c r="K136" s="97"/>
      <c r="L136" s="97"/>
      <c r="M136" s="97"/>
      <c r="N136" s="97"/>
      <c r="O136" s="97"/>
      <c r="P136" s="97"/>
      <c r="Q136" s="97"/>
      <c r="R136" s="12"/>
      <c r="S136" s="12"/>
      <c r="U136" s="97"/>
      <c r="AC136" s="97"/>
      <c r="AD136" s="97"/>
      <c r="AE136" s="97"/>
      <c r="AF136" s="97"/>
      <c r="AG136" s="97"/>
      <c r="AH136" s="97"/>
      <c r="AI136" s="97"/>
      <c r="AJ136" s="97"/>
      <c r="AX136" s="107"/>
      <c r="AY136" s="107"/>
      <c r="AZ136" s="107"/>
      <c r="BA136" s="107"/>
      <c r="BB136" s="107"/>
      <c r="BC136" s="107"/>
    </row>
    <row r="137" spans="1:55" x14ac:dyDescent="0.2">
      <c r="A137" s="97"/>
      <c r="B137" s="97"/>
      <c r="C137" s="97"/>
      <c r="D137" s="97"/>
      <c r="E137" s="97"/>
      <c r="F137" s="97"/>
      <c r="G137" s="97"/>
      <c r="H137" s="97"/>
      <c r="I137" s="97"/>
      <c r="J137" s="97"/>
      <c r="K137" s="97"/>
      <c r="L137" s="97"/>
      <c r="M137" s="97"/>
      <c r="N137" s="97"/>
      <c r="O137" s="97"/>
      <c r="P137" s="97"/>
      <c r="Q137" s="97"/>
      <c r="R137" s="12"/>
      <c r="S137" s="12"/>
      <c r="U137" s="97"/>
      <c r="AC137" s="97"/>
      <c r="AD137" s="97"/>
      <c r="AE137" s="97"/>
      <c r="AF137" s="97"/>
      <c r="AG137" s="97"/>
      <c r="AH137" s="97"/>
      <c r="AI137" s="97"/>
      <c r="AJ137" s="97"/>
      <c r="AX137" s="107"/>
      <c r="AY137" s="107"/>
      <c r="AZ137" s="107"/>
      <c r="BA137" s="107"/>
      <c r="BB137" s="107"/>
      <c r="BC137" s="107"/>
    </row>
    <row r="138" spans="1:55" x14ac:dyDescent="0.2">
      <c r="A138" s="97"/>
      <c r="B138" s="97"/>
      <c r="C138" s="97"/>
      <c r="D138" s="97"/>
      <c r="E138" s="97"/>
      <c r="F138" s="97"/>
      <c r="G138" s="97"/>
      <c r="H138" s="97"/>
      <c r="I138" s="97"/>
      <c r="J138" s="97"/>
      <c r="K138" s="97"/>
      <c r="L138" s="97"/>
      <c r="M138" s="97"/>
      <c r="N138" s="97"/>
      <c r="O138" s="97"/>
      <c r="P138" s="97"/>
      <c r="Q138" s="97"/>
      <c r="R138" s="12"/>
      <c r="S138" s="12"/>
      <c r="U138" s="97"/>
      <c r="AC138" s="97"/>
      <c r="AD138" s="97"/>
      <c r="AE138" s="97"/>
      <c r="AF138" s="97"/>
      <c r="AG138" s="97"/>
      <c r="AH138" s="97"/>
      <c r="AI138" s="97"/>
      <c r="AJ138" s="97"/>
      <c r="AX138" s="107"/>
      <c r="AY138" s="107"/>
      <c r="AZ138" s="107"/>
      <c r="BA138" s="107"/>
      <c r="BB138" s="107"/>
      <c r="BC138" s="107"/>
    </row>
    <row r="139" spans="1:55" x14ac:dyDescent="0.2">
      <c r="A139" s="97"/>
      <c r="B139" s="97"/>
      <c r="C139" s="97"/>
      <c r="D139" s="97"/>
      <c r="E139" s="97"/>
      <c r="F139" s="97"/>
      <c r="G139" s="97"/>
      <c r="H139" s="97"/>
      <c r="I139" s="97"/>
      <c r="J139" s="97"/>
      <c r="K139" s="97"/>
      <c r="L139" s="97"/>
      <c r="M139" s="97"/>
      <c r="N139" s="97"/>
      <c r="O139" s="97"/>
      <c r="P139" s="97"/>
      <c r="Q139" s="97"/>
      <c r="R139" s="12"/>
      <c r="S139" s="12"/>
      <c r="U139" s="97"/>
      <c r="AC139" s="97"/>
      <c r="AD139" s="97"/>
      <c r="AE139" s="97"/>
      <c r="AF139" s="97"/>
      <c r="AG139" s="97"/>
      <c r="AH139" s="97"/>
      <c r="AI139" s="97"/>
      <c r="AJ139" s="97"/>
      <c r="AX139" s="107"/>
      <c r="AY139" s="107"/>
      <c r="AZ139" s="107"/>
      <c r="BA139" s="107"/>
      <c r="BB139" s="107"/>
      <c r="BC139" s="107"/>
    </row>
    <row r="140" spans="1:55" x14ac:dyDescent="0.2">
      <c r="A140" s="97"/>
      <c r="B140" s="97"/>
      <c r="C140" s="97"/>
      <c r="D140" s="97"/>
      <c r="E140" s="97"/>
      <c r="F140" s="97"/>
      <c r="G140" s="97"/>
      <c r="H140" s="97"/>
      <c r="I140" s="97"/>
      <c r="J140" s="97"/>
      <c r="K140" s="97"/>
      <c r="L140" s="97"/>
      <c r="M140" s="97"/>
      <c r="N140" s="97"/>
      <c r="O140" s="97"/>
      <c r="P140" s="97"/>
      <c r="Q140" s="97"/>
      <c r="R140" s="12"/>
      <c r="S140" s="12"/>
      <c r="U140" s="97"/>
      <c r="AC140" s="97"/>
      <c r="AD140" s="97"/>
      <c r="AE140" s="97"/>
      <c r="AF140" s="97"/>
      <c r="AG140" s="97"/>
      <c r="AH140" s="97"/>
      <c r="AI140" s="97"/>
      <c r="AJ140" s="97"/>
      <c r="AX140" s="107"/>
      <c r="AY140" s="107"/>
      <c r="AZ140" s="107"/>
      <c r="BA140" s="107"/>
      <c r="BB140" s="107"/>
      <c r="BC140" s="107"/>
    </row>
    <row r="141" spans="1:55" x14ac:dyDescent="0.2">
      <c r="A141" s="97"/>
      <c r="B141" s="97"/>
      <c r="C141" s="97"/>
      <c r="D141" s="97"/>
      <c r="E141" s="97"/>
      <c r="F141" s="97"/>
      <c r="G141" s="97"/>
      <c r="H141" s="97"/>
      <c r="I141" s="97"/>
      <c r="J141" s="97"/>
      <c r="K141" s="97"/>
      <c r="L141" s="97"/>
      <c r="M141" s="97"/>
      <c r="N141" s="97"/>
      <c r="O141" s="97"/>
      <c r="P141" s="97"/>
      <c r="Q141" s="97"/>
      <c r="R141" s="12"/>
      <c r="S141" s="12"/>
      <c r="U141" s="97"/>
      <c r="AC141" s="97"/>
      <c r="AD141" s="97"/>
      <c r="AE141" s="97"/>
      <c r="AF141" s="97"/>
      <c r="AG141" s="97"/>
      <c r="AH141" s="97"/>
      <c r="AI141" s="97"/>
      <c r="AJ141" s="97"/>
      <c r="AX141" s="107"/>
      <c r="AY141" s="107"/>
      <c r="AZ141" s="107"/>
      <c r="BA141" s="107"/>
      <c r="BB141" s="107"/>
      <c r="BC141" s="107"/>
    </row>
    <row r="142" spans="1:55" x14ac:dyDescent="0.2">
      <c r="A142" s="97"/>
      <c r="B142" s="97"/>
      <c r="C142" s="97"/>
      <c r="D142" s="97"/>
      <c r="E142" s="97"/>
      <c r="F142" s="97"/>
      <c r="G142" s="97"/>
      <c r="H142" s="97"/>
      <c r="I142" s="97"/>
      <c r="J142" s="97"/>
      <c r="K142" s="97"/>
      <c r="L142" s="97"/>
      <c r="M142" s="97"/>
      <c r="N142" s="97"/>
      <c r="O142" s="97"/>
      <c r="P142" s="97"/>
      <c r="Q142" s="97"/>
      <c r="R142" s="12"/>
      <c r="S142" s="12"/>
      <c r="U142" s="97"/>
      <c r="AC142" s="97"/>
      <c r="AD142" s="97"/>
      <c r="AE142" s="97"/>
      <c r="AF142" s="97"/>
      <c r="AG142" s="97"/>
      <c r="AH142" s="97"/>
      <c r="AI142" s="97"/>
      <c r="AJ142" s="97"/>
      <c r="AX142" s="107"/>
      <c r="AY142" s="107"/>
      <c r="AZ142" s="107"/>
      <c r="BA142" s="107"/>
      <c r="BB142" s="107"/>
      <c r="BC142" s="107"/>
    </row>
    <row r="143" spans="1:55" x14ac:dyDescent="0.2">
      <c r="A143" s="97"/>
      <c r="B143" s="97"/>
      <c r="C143" s="97"/>
      <c r="D143" s="97"/>
      <c r="E143" s="97"/>
      <c r="F143" s="97"/>
      <c r="G143" s="97"/>
      <c r="H143" s="97"/>
      <c r="I143" s="97"/>
      <c r="J143" s="97"/>
      <c r="K143" s="97"/>
      <c r="L143" s="97"/>
      <c r="M143" s="97"/>
      <c r="N143" s="97"/>
      <c r="O143" s="97"/>
      <c r="P143" s="97"/>
      <c r="Q143" s="97"/>
      <c r="R143" s="12"/>
      <c r="S143" s="12"/>
      <c r="U143" s="97"/>
      <c r="AC143" s="97"/>
      <c r="AD143" s="97"/>
      <c r="AE143" s="97"/>
      <c r="AF143" s="97"/>
      <c r="AG143" s="97"/>
      <c r="AH143" s="97"/>
      <c r="AI143" s="97"/>
      <c r="AJ143" s="97"/>
      <c r="AX143" s="107"/>
      <c r="AY143" s="107"/>
      <c r="AZ143" s="107"/>
      <c r="BA143" s="107"/>
      <c r="BB143" s="107"/>
      <c r="BC143" s="107"/>
    </row>
    <row r="144" spans="1:55" x14ac:dyDescent="0.2">
      <c r="A144" s="97"/>
      <c r="B144" s="97"/>
      <c r="C144" s="97"/>
      <c r="D144" s="97"/>
      <c r="E144" s="97"/>
      <c r="F144" s="97"/>
      <c r="G144" s="97"/>
      <c r="H144" s="97"/>
      <c r="I144" s="97"/>
      <c r="J144" s="97"/>
      <c r="K144" s="97"/>
      <c r="L144" s="97"/>
      <c r="M144" s="97"/>
      <c r="N144" s="97"/>
      <c r="O144" s="97"/>
      <c r="P144" s="97"/>
      <c r="Q144" s="97"/>
      <c r="R144" s="12"/>
      <c r="S144" s="12"/>
      <c r="U144" s="97"/>
      <c r="AC144" s="97"/>
      <c r="AD144" s="97"/>
      <c r="AE144" s="97"/>
      <c r="AF144" s="97"/>
      <c r="AG144" s="97"/>
      <c r="AH144" s="97"/>
      <c r="AI144" s="97"/>
      <c r="AJ144" s="97"/>
      <c r="AX144" s="107"/>
      <c r="AY144" s="107"/>
      <c r="AZ144" s="107"/>
      <c r="BA144" s="107"/>
      <c r="BB144" s="107"/>
      <c r="BC144" s="107"/>
    </row>
    <row r="145" spans="1:55" x14ac:dyDescent="0.2">
      <c r="A145" s="97"/>
      <c r="B145" s="97"/>
      <c r="C145" s="97"/>
      <c r="D145" s="97"/>
      <c r="E145" s="97"/>
      <c r="F145" s="97"/>
      <c r="G145" s="97"/>
      <c r="H145" s="97"/>
      <c r="I145" s="97"/>
      <c r="J145" s="97"/>
      <c r="K145" s="97"/>
      <c r="L145" s="97"/>
      <c r="M145" s="97"/>
      <c r="N145" s="97"/>
      <c r="O145" s="97"/>
      <c r="P145" s="97"/>
      <c r="Q145" s="97"/>
      <c r="R145" s="12"/>
      <c r="S145" s="12"/>
      <c r="U145" s="97"/>
      <c r="AC145" s="97"/>
      <c r="AD145" s="97"/>
      <c r="AE145" s="97"/>
      <c r="AF145" s="97"/>
      <c r="AG145" s="97"/>
      <c r="AH145" s="97"/>
      <c r="AI145" s="97"/>
      <c r="AJ145" s="97"/>
      <c r="AX145" s="107"/>
      <c r="AY145" s="107"/>
      <c r="AZ145" s="107"/>
      <c r="BA145" s="107"/>
      <c r="BB145" s="107"/>
      <c r="BC145" s="107"/>
    </row>
    <row r="146" spans="1:55" x14ac:dyDescent="0.2">
      <c r="A146" s="97"/>
      <c r="B146" s="97"/>
      <c r="C146" s="97"/>
      <c r="D146" s="97"/>
      <c r="E146" s="97"/>
      <c r="F146" s="97"/>
      <c r="G146" s="97"/>
      <c r="H146" s="97"/>
      <c r="I146" s="97"/>
      <c r="J146" s="97"/>
      <c r="K146" s="97"/>
      <c r="L146" s="97"/>
      <c r="M146" s="97"/>
      <c r="N146" s="97"/>
      <c r="O146" s="97"/>
      <c r="P146" s="97"/>
      <c r="Q146" s="97"/>
      <c r="R146" s="12"/>
      <c r="S146" s="12"/>
      <c r="U146" s="97"/>
      <c r="AC146" s="97"/>
      <c r="AD146" s="97"/>
      <c r="AE146" s="97"/>
      <c r="AF146" s="97"/>
      <c r="AG146" s="97"/>
      <c r="AH146" s="97"/>
      <c r="AI146" s="97"/>
      <c r="AJ146" s="97"/>
      <c r="AX146" s="107"/>
      <c r="AY146" s="107"/>
      <c r="AZ146" s="107"/>
      <c r="BA146" s="107"/>
      <c r="BB146" s="107"/>
      <c r="BC146" s="107"/>
    </row>
    <row r="147" spans="1:55" x14ac:dyDescent="0.2">
      <c r="A147" s="97"/>
      <c r="B147" s="97"/>
      <c r="C147" s="97"/>
      <c r="D147" s="97"/>
      <c r="E147" s="97"/>
      <c r="F147" s="97"/>
      <c r="G147" s="97"/>
      <c r="H147" s="97"/>
      <c r="I147" s="97"/>
      <c r="J147" s="97"/>
      <c r="K147" s="97"/>
      <c r="L147" s="97"/>
      <c r="M147" s="97"/>
      <c r="N147" s="97"/>
      <c r="O147" s="97"/>
      <c r="P147" s="97"/>
      <c r="Q147" s="97"/>
      <c r="R147" s="12"/>
      <c r="S147" s="12"/>
      <c r="U147" s="97"/>
      <c r="AC147" s="97"/>
      <c r="AD147" s="97"/>
      <c r="AE147" s="97"/>
      <c r="AF147" s="97"/>
      <c r="AG147" s="97"/>
      <c r="AH147" s="97"/>
      <c r="AI147" s="97"/>
      <c r="AJ147" s="97"/>
      <c r="AX147" s="107"/>
      <c r="AY147" s="107"/>
      <c r="AZ147" s="107"/>
      <c r="BA147" s="107"/>
      <c r="BB147" s="107"/>
      <c r="BC147" s="107"/>
    </row>
    <row r="148" spans="1:55" x14ac:dyDescent="0.2">
      <c r="A148" s="97"/>
      <c r="B148" s="97"/>
      <c r="C148" s="97"/>
      <c r="D148" s="97"/>
      <c r="E148" s="97"/>
      <c r="F148" s="97"/>
      <c r="G148" s="97"/>
      <c r="H148" s="97"/>
      <c r="I148" s="97"/>
      <c r="J148" s="97"/>
      <c r="K148" s="97"/>
      <c r="L148" s="97"/>
      <c r="M148" s="97"/>
      <c r="N148" s="97"/>
      <c r="O148" s="97"/>
      <c r="P148" s="97"/>
      <c r="Q148" s="97"/>
      <c r="R148" s="12"/>
      <c r="S148" s="12"/>
      <c r="U148" s="97"/>
      <c r="AC148" s="97"/>
      <c r="AD148" s="97"/>
      <c r="AE148" s="97"/>
      <c r="AF148" s="97"/>
      <c r="AG148" s="97"/>
      <c r="AH148" s="97"/>
      <c r="AI148" s="97"/>
      <c r="AJ148" s="97"/>
      <c r="AX148" s="107"/>
      <c r="AY148" s="107"/>
      <c r="AZ148" s="107"/>
      <c r="BA148" s="107"/>
      <c r="BB148" s="107"/>
      <c r="BC148" s="107"/>
    </row>
    <row r="149" spans="1:55" x14ac:dyDescent="0.2">
      <c r="A149" s="97"/>
      <c r="B149" s="97"/>
      <c r="C149" s="97"/>
      <c r="D149" s="97"/>
      <c r="E149" s="97"/>
      <c r="F149" s="97"/>
      <c r="G149" s="97"/>
      <c r="H149" s="97"/>
      <c r="I149" s="97"/>
      <c r="J149" s="97"/>
      <c r="K149" s="97"/>
      <c r="L149" s="97"/>
      <c r="M149" s="97"/>
      <c r="N149" s="97"/>
      <c r="O149" s="97"/>
      <c r="P149" s="97"/>
      <c r="Q149" s="97"/>
      <c r="R149" s="12"/>
      <c r="S149" s="12"/>
      <c r="U149" s="97"/>
      <c r="AC149" s="97"/>
      <c r="AD149" s="97"/>
      <c r="AE149" s="97"/>
      <c r="AF149" s="97"/>
      <c r="AG149" s="97"/>
      <c r="AH149" s="97"/>
      <c r="AI149" s="97"/>
      <c r="AJ149" s="97"/>
      <c r="AX149" s="107"/>
      <c r="AY149" s="107"/>
      <c r="AZ149" s="107"/>
      <c r="BA149" s="107"/>
      <c r="BB149" s="107"/>
      <c r="BC149" s="107"/>
    </row>
    <row r="150" spans="1:55" x14ac:dyDescent="0.2">
      <c r="A150" s="97"/>
      <c r="B150" s="97"/>
      <c r="C150" s="97"/>
      <c r="D150" s="97"/>
      <c r="E150" s="97"/>
      <c r="F150" s="97"/>
      <c r="G150" s="97"/>
      <c r="H150" s="97"/>
      <c r="I150" s="97"/>
      <c r="J150" s="97"/>
      <c r="K150" s="97"/>
      <c r="L150" s="97"/>
      <c r="M150" s="97"/>
      <c r="N150" s="97"/>
      <c r="O150" s="97"/>
      <c r="P150" s="97"/>
      <c r="Q150" s="97"/>
      <c r="R150" s="12"/>
      <c r="S150" s="12"/>
      <c r="U150" s="97"/>
      <c r="AC150" s="97"/>
      <c r="AD150" s="97"/>
      <c r="AE150" s="97"/>
      <c r="AF150" s="97"/>
      <c r="AG150" s="97"/>
      <c r="AH150" s="97"/>
      <c r="AI150" s="97"/>
      <c r="AJ150" s="97"/>
      <c r="AX150" s="107"/>
      <c r="AY150" s="107"/>
      <c r="AZ150" s="107"/>
      <c r="BA150" s="107"/>
      <c r="BB150" s="107"/>
      <c r="BC150" s="107"/>
    </row>
    <row r="151" spans="1:55" x14ac:dyDescent="0.2">
      <c r="A151" s="97"/>
      <c r="B151" s="97"/>
      <c r="C151" s="97"/>
      <c r="D151" s="97"/>
      <c r="E151" s="97"/>
      <c r="F151" s="97"/>
      <c r="G151" s="97"/>
      <c r="H151" s="97"/>
      <c r="I151" s="97"/>
      <c r="J151" s="97"/>
      <c r="K151" s="97"/>
      <c r="L151" s="97"/>
      <c r="M151" s="97"/>
      <c r="N151" s="97"/>
      <c r="O151" s="97"/>
      <c r="P151" s="97"/>
      <c r="Q151" s="97"/>
      <c r="R151" s="12"/>
      <c r="S151" s="12"/>
      <c r="U151" s="97"/>
      <c r="AC151" s="97"/>
      <c r="AD151" s="97"/>
      <c r="AE151" s="97"/>
      <c r="AF151" s="97"/>
      <c r="AG151" s="97"/>
      <c r="AH151" s="97"/>
      <c r="AI151" s="97"/>
      <c r="AJ151" s="97"/>
      <c r="AX151" s="107"/>
      <c r="AY151" s="107"/>
      <c r="AZ151" s="107"/>
      <c r="BA151" s="107"/>
      <c r="BB151" s="107"/>
      <c r="BC151" s="107"/>
    </row>
    <row r="152" spans="1:55" x14ac:dyDescent="0.2">
      <c r="A152" s="97"/>
      <c r="B152" s="97"/>
      <c r="C152" s="97"/>
      <c r="D152" s="97"/>
      <c r="E152" s="97"/>
      <c r="F152" s="97"/>
      <c r="G152" s="97"/>
      <c r="H152" s="97"/>
      <c r="I152" s="97"/>
      <c r="J152" s="97"/>
      <c r="K152" s="97"/>
      <c r="L152" s="97"/>
      <c r="M152" s="97"/>
      <c r="N152" s="97"/>
      <c r="O152" s="97"/>
      <c r="P152" s="97"/>
      <c r="Q152" s="97"/>
      <c r="R152" s="12"/>
      <c r="S152" s="12"/>
      <c r="U152" s="97"/>
      <c r="AC152" s="97"/>
      <c r="AD152" s="97"/>
      <c r="AE152" s="97"/>
      <c r="AF152" s="97"/>
      <c r="AG152" s="97"/>
      <c r="AH152" s="97"/>
      <c r="AI152" s="97"/>
      <c r="AJ152" s="97"/>
      <c r="AX152" s="107"/>
      <c r="AY152" s="107"/>
      <c r="AZ152" s="107"/>
      <c r="BA152" s="107"/>
      <c r="BB152" s="107"/>
      <c r="BC152" s="107"/>
    </row>
    <row r="153" spans="1:55" x14ac:dyDescent="0.2">
      <c r="A153" s="97"/>
      <c r="B153" s="97"/>
      <c r="C153" s="97"/>
      <c r="D153" s="97"/>
      <c r="E153" s="97"/>
      <c r="F153" s="97"/>
      <c r="G153" s="97"/>
      <c r="H153" s="97"/>
      <c r="I153" s="97"/>
      <c r="J153" s="97"/>
      <c r="K153" s="97"/>
      <c r="L153" s="97"/>
      <c r="M153" s="97"/>
      <c r="N153" s="97"/>
      <c r="O153" s="97"/>
      <c r="P153" s="97"/>
      <c r="Q153" s="97"/>
      <c r="R153" s="12"/>
      <c r="S153" s="12"/>
      <c r="U153" s="97"/>
      <c r="AC153" s="97"/>
      <c r="AD153" s="97"/>
      <c r="AE153" s="97"/>
      <c r="AF153" s="97"/>
      <c r="AG153" s="97"/>
      <c r="AH153" s="97"/>
      <c r="AI153" s="97"/>
      <c r="AJ153" s="97"/>
      <c r="AX153" s="107"/>
      <c r="AY153" s="107"/>
      <c r="AZ153" s="107"/>
      <c r="BA153" s="107"/>
      <c r="BB153" s="107"/>
      <c r="BC153" s="107"/>
    </row>
    <row r="154" spans="1:55" x14ac:dyDescent="0.2">
      <c r="A154" s="97"/>
      <c r="B154" s="97"/>
      <c r="C154" s="97"/>
      <c r="D154" s="97"/>
      <c r="E154" s="97"/>
      <c r="F154" s="97"/>
      <c r="G154" s="97"/>
      <c r="H154" s="97"/>
      <c r="I154" s="97"/>
      <c r="J154" s="97"/>
      <c r="K154" s="97"/>
      <c r="L154" s="97"/>
      <c r="M154" s="97"/>
      <c r="N154" s="97"/>
      <c r="O154" s="97"/>
      <c r="P154" s="97"/>
      <c r="Q154" s="97"/>
      <c r="R154" s="12"/>
      <c r="S154" s="12"/>
      <c r="U154" s="97"/>
      <c r="AC154" s="97"/>
      <c r="AD154" s="97"/>
      <c r="AE154" s="97"/>
      <c r="AF154" s="97"/>
      <c r="AG154" s="97"/>
      <c r="AH154" s="97"/>
      <c r="AI154" s="97"/>
      <c r="AJ154" s="97"/>
      <c r="AX154" s="107"/>
      <c r="AY154" s="107"/>
      <c r="AZ154" s="107"/>
      <c r="BA154" s="107"/>
      <c r="BB154" s="107"/>
      <c r="BC154" s="107"/>
    </row>
    <row r="155" spans="1:55" x14ac:dyDescent="0.2">
      <c r="A155" s="97"/>
      <c r="B155" s="97"/>
      <c r="C155" s="97"/>
      <c r="D155" s="97"/>
      <c r="E155" s="97"/>
      <c r="F155" s="97"/>
      <c r="G155" s="97"/>
      <c r="H155" s="97"/>
      <c r="I155" s="97"/>
      <c r="J155" s="97"/>
      <c r="K155" s="97"/>
      <c r="L155" s="97"/>
      <c r="M155" s="97"/>
      <c r="N155" s="97"/>
      <c r="O155" s="97"/>
      <c r="P155" s="97"/>
      <c r="Q155" s="97"/>
      <c r="R155" s="12"/>
      <c r="S155" s="12"/>
      <c r="U155" s="97"/>
      <c r="AC155" s="97"/>
      <c r="AD155" s="97"/>
      <c r="AE155" s="97"/>
      <c r="AF155" s="97"/>
      <c r="AG155" s="97"/>
      <c r="AH155" s="97"/>
      <c r="AI155" s="97"/>
      <c r="AJ155" s="97"/>
      <c r="AX155" s="107"/>
      <c r="AY155" s="107"/>
      <c r="AZ155" s="107"/>
      <c r="BA155" s="107"/>
      <c r="BB155" s="107"/>
      <c r="BC155" s="107"/>
    </row>
    <row r="156" spans="1:55" x14ac:dyDescent="0.2">
      <c r="A156" s="97"/>
      <c r="B156" s="97"/>
      <c r="C156" s="97"/>
      <c r="D156" s="97"/>
      <c r="E156" s="97"/>
      <c r="F156" s="97"/>
      <c r="G156" s="97"/>
      <c r="H156" s="97"/>
      <c r="I156" s="97"/>
      <c r="J156" s="97"/>
      <c r="K156" s="97"/>
      <c r="L156" s="97"/>
      <c r="M156" s="97"/>
      <c r="N156" s="97"/>
      <c r="O156" s="97"/>
      <c r="P156" s="97"/>
      <c r="Q156" s="97"/>
      <c r="R156" s="12"/>
      <c r="S156" s="12"/>
      <c r="U156" s="97"/>
      <c r="AC156" s="97"/>
      <c r="AD156" s="97"/>
      <c r="AE156" s="97"/>
      <c r="AF156" s="97"/>
      <c r="AG156" s="97"/>
      <c r="AH156" s="97"/>
      <c r="AI156" s="97"/>
      <c r="AJ156" s="97"/>
      <c r="AX156" s="107"/>
      <c r="AY156" s="107"/>
      <c r="AZ156" s="107"/>
      <c r="BA156" s="107"/>
      <c r="BB156" s="107"/>
      <c r="BC156" s="107"/>
    </row>
    <row r="157" spans="1:55" x14ac:dyDescent="0.2">
      <c r="A157" s="97"/>
      <c r="B157" s="97"/>
      <c r="C157" s="97"/>
      <c r="D157" s="97"/>
      <c r="E157" s="97"/>
      <c r="F157" s="97"/>
      <c r="G157" s="97"/>
      <c r="H157" s="97"/>
      <c r="I157" s="97"/>
      <c r="J157" s="97"/>
      <c r="K157" s="97"/>
      <c r="L157" s="97"/>
      <c r="M157" s="97"/>
      <c r="N157" s="97"/>
      <c r="O157" s="97"/>
      <c r="P157" s="97"/>
      <c r="Q157" s="97"/>
      <c r="R157" s="12"/>
      <c r="S157" s="12"/>
      <c r="U157" s="97"/>
      <c r="AC157" s="97"/>
      <c r="AD157" s="97"/>
      <c r="AE157" s="97"/>
      <c r="AF157" s="97"/>
      <c r="AG157" s="97"/>
      <c r="AH157" s="97"/>
      <c r="AI157" s="97"/>
      <c r="AJ157" s="97"/>
      <c r="AX157" s="107"/>
      <c r="AY157" s="107"/>
      <c r="AZ157" s="107"/>
      <c r="BA157" s="107"/>
      <c r="BB157" s="107"/>
      <c r="BC157" s="107"/>
    </row>
    <row r="158" spans="1:55" x14ac:dyDescent="0.2">
      <c r="A158" s="97"/>
      <c r="B158" s="97"/>
      <c r="C158" s="97"/>
      <c r="D158" s="97"/>
      <c r="E158" s="97"/>
      <c r="F158" s="97"/>
      <c r="G158" s="97"/>
      <c r="H158" s="97"/>
      <c r="I158" s="97"/>
      <c r="J158" s="97"/>
      <c r="K158" s="97"/>
      <c r="L158" s="97"/>
      <c r="M158" s="97"/>
      <c r="N158" s="97"/>
      <c r="O158" s="97"/>
      <c r="P158" s="97"/>
      <c r="Q158" s="97"/>
      <c r="R158" s="12"/>
      <c r="S158" s="12"/>
      <c r="U158" s="97"/>
      <c r="AC158" s="97"/>
      <c r="AD158" s="97"/>
      <c r="AE158" s="97"/>
      <c r="AF158" s="97"/>
      <c r="AG158" s="97"/>
      <c r="AH158" s="97"/>
      <c r="AI158" s="97"/>
      <c r="AJ158" s="97"/>
      <c r="AX158" s="107"/>
      <c r="AY158" s="107"/>
      <c r="AZ158" s="107"/>
      <c r="BA158" s="107"/>
      <c r="BB158" s="107"/>
      <c r="BC158" s="107"/>
    </row>
    <row r="159" spans="1:55" x14ac:dyDescent="0.2">
      <c r="A159" s="97"/>
      <c r="B159" s="97"/>
      <c r="C159" s="97"/>
      <c r="D159" s="97"/>
      <c r="E159" s="97"/>
      <c r="F159" s="97"/>
      <c r="G159" s="97"/>
      <c r="H159" s="97"/>
      <c r="I159" s="97"/>
      <c r="J159" s="97"/>
      <c r="K159" s="97"/>
      <c r="L159" s="97"/>
      <c r="M159" s="97"/>
      <c r="N159" s="97"/>
      <c r="O159" s="97"/>
      <c r="P159" s="97"/>
      <c r="Q159" s="97"/>
      <c r="R159" s="12"/>
      <c r="S159" s="12"/>
      <c r="U159" s="97"/>
      <c r="AC159" s="97"/>
      <c r="AD159" s="97"/>
      <c r="AE159" s="97"/>
      <c r="AF159" s="97"/>
      <c r="AG159" s="97"/>
      <c r="AH159" s="97"/>
      <c r="AI159" s="97"/>
      <c r="AJ159" s="97"/>
      <c r="AX159" s="107"/>
      <c r="AY159" s="107"/>
      <c r="AZ159" s="107"/>
      <c r="BA159" s="107"/>
      <c r="BB159" s="107"/>
      <c r="BC159" s="107"/>
    </row>
    <row r="160" spans="1:55" x14ac:dyDescent="0.2">
      <c r="A160" s="97"/>
      <c r="B160" s="97"/>
      <c r="C160" s="97"/>
      <c r="D160" s="97"/>
      <c r="E160" s="97"/>
      <c r="F160" s="97"/>
      <c r="G160" s="97"/>
      <c r="H160" s="97"/>
      <c r="I160" s="97"/>
      <c r="J160" s="97"/>
      <c r="K160" s="97"/>
      <c r="L160" s="97"/>
      <c r="M160" s="97"/>
      <c r="N160" s="97"/>
      <c r="O160" s="97"/>
      <c r="P160" s="97"/>
      <c r="Q160" s="97"/>
      <c r="R160" s="12"/>
      <c r="S160" s="12"/>
      <c r="U160" s="97"/>
      <c r="AC160" s="97"/>
      <c r="AD160" s="97"/>
      <c r="AE160" s="97"/>
      <c r="AF160" s="97"/>
      <c r="AG160" s="97"/>
      <c r="AH160" s="97"/>
      <c r="AI160" s="97"/>
      <c r="AJ160" s="97"/>
      <c r="AX160" s="107"/>
      <c r="AY160" s="107"/>
      <c r="AZ160" s="107"/>
      <c r="BA160" s="107"/>
      <c r="BB160" s="107"/>
      <c r="BC160" s="107"/>
    </row>
    <row r="161" spans="1:55" x14ac:dyDescent="0.2">
      <c r="A161" s="97"/>
      <c r="B161" s="97"/>
      <c r="C161" s="97"/>
      <c r="D161" s="97"/>
      <c r="E161" s="97"/>
      <c r="F161" s="97"/>
      <c r="G161" s="97"/>
      <c r="H161" s="97"/>
      <c r="I161" s="97"/>
      <c r="J161" s="97"/>
      <c r="K161" s="97"/>
      <c r="L161" s="97"/>
      <c r="M161" s="97"/>
      <c r="N161" s="97"/>
      <c r="O161" s="97"/>
      <c r="P161" s="97"/>
      <c r="Q161" s="97"/>
      <c r="R161" s="12"/>
      <c r="S161" s="12"/>
      <c r="U161" s="97"/>
      <c r="AC161" s="97"/>
      <c r="AD161" s="97"/>
      <c r="AE161" s="97"/>
      <c r="AF161" s="97"/>
      <c r="AG161" s="97"/>
      <c r="AH161" s="97"/>
      <c r="AI161" s="97"/>
      <c r="AJ161" s="97"/>
      <c r="AX161" s="107"/>
      <c r="AY161" s="107"/>
      <c r="AZ161" s="107"/>
      <c r="BA161" s="107"/>
      <c r="BB161" s="107"/>
      <c r="BC161" s="107"/>
    </row>
    <row r="162" spans="1:55" x14ac:dyDescent="0.2">
      <c r="A162" s="97"/>
      <c r="B162" s="97"/>
      <c r="C162" s="97"/>
      <c r="D162" s="97"/>
      <c r="E162" s="97"/>
      <c r="F162" s="97"/>
      <c r="G162" s="97"/>
      <c r="H162" s="97"/>
      <c r="I162" s="97"/>
      <c r="J162" s="97"/>
      <c r="K162" s="97"/>
      <c r="L162" s="97"/>
      <c r="M162" s="97"/>
      <c r="N162" s="97"/>
      <c r="O162" s="97"/>
      <c r="P162" s="97"/>
      <c r="Q162" s="97"/>
      <c r="R162" s="12"/>
      <c r="S162" s="12"/>
      <c r="U162" s="97"/>
      <c r="AC162" s="97"/>
      <c r="AD162" s="97"/>
      <c r="AE162" s="97"/>
      <c r="AF162" s="97"/>
      <c r="AG162" s="97"/>
      <c r="AH162" s="97"/>
      <c r="AI162" s="97"/>
      <c r="AJ162" s="97"/>
      <c r="AX162" s="107"/>
      <c r="AY162" s="107"/>
      <c r="AZ162" s="107"/>
      <c r="BA162" s="107"/>
      <c r="BB162" s="107"/>
      <c r="BC162" s="107"/>
    </row>
    <row r="163" spans="1:55" x14ac:dyDescent="0.2">
      <c r="A163" s="97"/>
      <c r="B163" s="97"/>
      <c r="C163" s="97"/>
      <c r="D163" s="97"/>
      <c r="E163" s="97"/>
      <c r="F163" s="97"/>
      <c r="G163" s="97"/>
      <c r="H163" s="97"/>
      <c r="I163" s="97"/>
      <c r="J163" s="97"/>
      <c r="K163" s="97"/>
      <c r="L163" s="97"/>
      <c r="M163" s="97"/>
      <c r="N163" s="97"/>
      <c r="O163" s="97"/>
      <c r="P163" s="97"/>
      <c r="Q163" s="97"/>
      <c r="R163" s="12"/>
      <c r="S163" s="12"/>
      <c r="U163" s="97"/>
      <c r="AC163" s="97"/>
      <c r="AD163" s="97"/>
      <c r="AE163" s="97"/>
      <c r="AF163" s="97"/>
      <c r="AG163" s="97"/>
      <c r="AH163" s="97"/>
      <c r="AI163" s="97"/>
      <c r="AJ163" s="97"/>
      <c r="AX163" s="107"/>
      <c r="AY163" s="107"/>
      <c r="AZ163" s="107"/>
      <c r="BA163" s="107"/>
      <c r="BB163" s="107"/>
      <c r="BC163" s="107"/>
    </row>
    <row r="164" spans="1:55" x14ac:dyDescent="0.2">
      <c r="A164" s="97"/>
      <c r="B164" s="97"/>
      <c r="C164" s="97"/>
      <c r="D164" s="97"/>
      <c r="E164" s="97"/>
      <c r="F164" s="97"/>
      <c r="G164" s="97"/>
      <c r="H164" s="97"/>
      <c r="I164" s="97"/>
      <c r="J164" s="97"/>
      <c r="K164" s="97"/>
      <c r="L164" s="97"/>
      <c r="M164" s="97"/>
      <c r="N164" s="97"/>
      <c r="O164" s="97"/>
      <c r="P164" s="97"/>
      <c r="Q164" s="97"/>
      <c r="R164" s="12"/>
      <c r="S164" s="12"/>
      <c r="U164" s="97"/>
      <c r="AC164" s="97"/>
      <c r="AD164" s="97"/>
      <c r="AE164" s="97"/>
      <c r="AF164" s="97"/>
      <c r="AG164" s="97"/>
      <c r="AH164" s="97"/>
      <c r="AI164" s="97"/>
      <c r="AJ164" s="97"/>
      <c r="AX164" s="107"/>
      <c r="AY164" s="107"/>
      <c r="AZ164" s="107"/>
      <c r="BA164" s="107"/>
      <c r="BB164" s="107"/>
      <c r="BC164" s="107"/>
    </row>
    <row r="165" spans="1:55" x14ac:dyDescent="0.2">
      <c r="A165" s="97"/>
      <c r="B165" s="97"/>
      <c r="C165" s="97"/>
      <c r="D165" s="97"/>
      <c r="E165" s="97"/>
      <c r="F165" s="97"/>
      <c r="G165" s="97"/>
      <c r="H165" s="97"/>
      <c r="I165" s="97"/>
      <c r="J165" s="97"/>
      <c r="K165" s="97"/>
      <c r="L165" s="97"/>
      <c r="M165" s="97"/>
      <c r="N165" s="97"/>
      <c r="O165" s="97"/>
      <c r="P165" s="97"/>
      <c r="Q165" s="97"/>
      <c r="R165" s="12"/>
      <c r="S165" s="12"/>
      <c r="U165" s="97"/>
      <c r="AC165" s="97"/>
      <c r="AD165" s="97"/>
      <c r="AE165" s="97"/>
      <c r="AF165" s="97"/>
      <c r="AG165" s="97"/>
      <c r="AH165" s="97"/>
      <c r="AI165" s="97"/>
      <c r="AJ165" s="97"/>
      <c r="AX165" s="107"/>
      <c r="AY165" s="107"/>
      <c r="AZ165" s="107"/>
      <c r="BA165" s="107"/>
      <c r="BB165" s="107"/>
      <c r="BC165" s="107"/>
    </row>
    <row r="166" spans="1:55" x14ac:dyDescent="0.2">
      <c r="A166" s="97"/>
      <c r="B166" s="97"/>
      <c r="C166" s="97"/>
      <c r="D166" s="97"/>
      <c r="E166" s="97"/>
      <c r="F166" s="97"/>
      <c r="G166" s="97"/>
      <c r="H166" s="97"/>
      <c r="I166" s="97"/>
      <c r="J166" s="97"/>
      <c r="K166" s="97"/>
      <c r="L166" s="97"/>
      <c r="M166" s="97"/>
      <c r="N166" s="97"/>
      <c r="O166" s="97"/>
      <c r="P166" s="97"/>
      <c r="Q166" s="97"/>
      <c r="R166" s="12"/>
      <c r="S166" s="12"/>
      <c r="U166" s="97"/>
      <c r="AC166" s="97"/>
      <c r="AD166" s="97"/>
      <c r="AE166" s="97"/>
      <c r="AF166" s="97"/>
      <c r="AG166" s="97"/>
      <c r="AH166" s="97"/>
      <c r="AI166" s="97"/>
      <c r="AJ166" s="97"/>
      <c r="AX166" s="107"/>
      <c r="AY166" s="107"/>
      <c r="AZ166" s="107"/>
      <c r="BA166" s="107"/>
      <c r="BB166" s="107"/>
      <c r="BC166" s="107"/>
    </row>
    <row r="167" spans="1:55" x14ac:dyDescent="0.2">
      <c r="A167" s="97"/>
      <c r="B167" s="97"/>
      <c r="C167" s="97"/>
      <c r="D167" s="97"/>
      <c r="E167" s="97"/>
      <c r="F167" s="97"/>
      <c r="G167" s="97"/>
      <c r="H167" s="97"/>
      <c r="I167" s="97"/>
      <c r="J167" s="97"/>
      <c r="K167" s="97"/>
      <c r="L167" s="97"/>
      <c r="M167" s="97"/>
      <c r="N167" s="97"/>
      <c r="O167" s="97"/>
      <c r="P167" s="97"/>
      <c r="Q167" s="97"/>
      <c r="R167" s="12"/>
      <c r="S167" s="12"/>
      <c r="U167" s="97"/>
      <c r="AC167" s="97"/>
      <c r="AD167" s="97"/>
      <c r="AE167" s="97"/>
      <c r="AF167" s="97"/>
      <c r="AG167" s="97"/>
      <c r="AH167" s="97"/>
      <c r="AI167" s="97"/>
      <c r="AJ167" s="97"/>
      <c r="AX167" s="107"/>
      <c r="AY167" s="107"/>
      <c r="AZ167" s="107"/>
      <c r="BA167" s="107"/>
      <c r="BB167" s="107"/>
      <c r="BC167" s="107"/>
    </row>
    <row r="168" spans="1:55" x14ac:dyDescent="0.2">
      <c r="A168" s="97"/>
      <c r="B168" s="97"/>
      <c r="C168" s="97"/>
      <c r="D168" s="97"/>
      <c r="E168" s="97"/>
      <c r="F168" s="97"/>
      <c r="G168" s="97"/>
      <c r="H168" s="97"/>
      <c r="I168" s="97"/>
      <c r="J168" s="97"/>
      <c r="K168" s="97"/>
      <c r="L168" s="97"/>
      <c r="M168" s="97"/>
      <c r="N168" s="97"/>
      <c r="O168" s="97"/>
      <c r="P168" s="97"/>
      <c r="Q168" s="97"/>
      <c r="R168" s="12"/>
      <c r="S168" s="12"/>
      <c r="U168" s="97"/>
      <c r="AC168" s="97"/>
      <c r="AD168" s="97"/>
      <c r="AE168" s="97"/>
      <c r="AF168" s="97"/>
      <c r="AG168" s="97"/>
      <c r="AH168" s="97"/>
      <c r="AI168" s="97"/>
      <c r="AJ168" s="97"/>
      <c r="AX168" s="107"/>
      <c r="AY168" s="107"/>
      <c r="AZ168" s="107"/>
      <c r="BA168" s="107"/>
      <c r="BB168" s="107"/>
      <c r="BC168" s="107"/>
    </row>
    <row r="169" spans="1:55" x14ac:dyDescent="0.2">
      <c r="A169" s="97"/>
      <c r="B169" s="97"/>
      <c r="C169" s="97"/>
      <c r="D169" s="97"/>
      <c r="E169" s="97"/>
      <c r="F169" s="97"/>
      <c r="G169" s="97"/>
      <c r="H169" s="97"/>
      <c r="I169" s="97"/>
      <c r="J169" s="97"/>
      <c r="K169" s="97"/>
      <c r="L169" s="97"/>
      <c r="M169" s="97"/>
      <c r="N169" s="97"/>
      <c r="O169" s="97"/>
      <c r="P169" s="97"/>
      <c r="Q169" s="97"/>
      <c r="R169" s="12"/>
      <c r="S169" s="12"/>
      <c r="U169" s="97"/>
      <c r="AC169" s="97"/>
      <c r="AD169" s="97"/>
      <c r="AE169" s="97"/>
      <c r="AF169" s="97"/>
      <c r="AG169" s="97"/>
      <c r="AH169" s="97"/>
      <c r="AI169" s="97"/>
      <c r="AJ169" s="97"/>
      <c r="AX169" s="107"/>
      <c r="AY169" s="107"/>
      <c r="AZ169" s="107"/>
      <c r="BA169" s="107"/>
      <c r="BB169" s="107"/>
      <c r="BC169" s="107"/>
    </row>
    <row r="170" spans="1:55" x14ac:dyDescent="0.2">
      <c r="A170" s="97"/>
      <c r="B170" s="97"/>
      <c r="C170" s="97"/>
      <c r="D170" s="97"/>
      <c r="E170" s="97"/>
      <c r="F170" s="97"/>
      <c r="G170" s="97"/>
      <c r="H170" s="97"/>
      <c r="I170" s="97"/>
      <c r="J170" s="97"/>
      <c r="K170" s="97"/>
      <c r="L170" s="97"/>
      <c r="M170" s="97"/>
      <c r="N170" s="97"/>
      <c r="O170" s="97"/>
      <c r="P170" s="97"/>
      <c r="Q170" s="97"/>
      <c r="R170" s="12"/>
      <c r="S170" s="12"/>
      <c r="U170" s="97"/>
      <c r="AC170" s="97"/>
      <c r="AD170" s="97"/>
      <c r="AE170" s="97"/>
      <c r="AF170" s="97"/>
      <c r="AG170" s="97"/>
      <c r="AH170" s="97"/>
      <c r="AI170" s="97"/>
      <c r="AJ170" s="97"/>
      <c r="AX170" s="107"/>
      <c r="AY170" s="107"/>
      <c r="AZ170" s="107"/>
      <c r="BA170" s="107"/>
      <c r="BB170" s="107"/>
      <c r="BC170" s="107"/>
    </row>
    <row r="171" spans="1:55" x14ac:dyDescent="0.2">
      <c r="A171" s="97"/>
      <c r="B171" s="97"/>
      <c r="C171" s="97"/>
      <c r="D171" s="97"/>
      <c r="E171" s="97"/>
      <c r="F171" s="97"/>
      <c r="G171" s="97"/>
      <c r="H171" s="97"/>
      <c r="I171" s="97"/>
      <c r="J171" s="97"/>
      <c r="K171" s="97"/>
      <c r="L171" s="97"/>
      <c r="M171" s="97"/>
      <c r="N171" s="97"/>
      <c r="O171" s="97"/>
      <c r="P171" s="97"/>
      <c r="Q171" s="97"/>
      <c r="R171" s="12"/>
      <c r="S171" s="12"/>
      <c r="U171" s="97"/>
      <c r="AC171" s="97"/>
      <c r="AD171" s="97"/>
      <c r="AE171" s="97"/>
      <c r="AF171" s="97"/>
      <c r="AG171" s="97"/>
      <c r="AH171" s="97"/>
      <c r="AI171" s="97"/>
      <c r="AJ171" s="97"/>
      <c r="AX171" s="107"/>
      <c r="AY171" s="107"/>
      <c r="AZ171" s="107"/>
      <c r="BA171" s="107"/>
      <c r="BB171" s="107"/>
      <c r="BC171" s="107"/>
    </row>
    <row r="172" spans="1:55" x14ac:dyDescent="0.2">
      <c r="A172" s="97"/>
      <c r="B172" s="97"/>
      <c r="C172" s="97"/>
      <c r="D172" s="97"/>
      <c r="E172" s="97"/>
      <c r="F172" s="97"/>
      <c r="G172" s="97"/>
      <c r="H172" s="97"/>
      <c r="I172" s="97"/>
      <c r="J172" s="97"/>
      <c r="K172" s="97"/>
      <c r="L172" s="97"/>
      <c r="M172" s="97"/>
      <c r="N172" s="97"/>
      <c r="O172" s="97"/>
      <c r="P172" s="97"/>
      <c r="Q172" s="97"/>
      <c r="R172" s="12"/>
      <c r="S172" s="12"/>
      <c r="U172" s="97"/>
      <c r="AC172" s="97"/>
      <c r="AD172" s="97"/>
      <c r="AE172" s="97"/>
      <c r="AF172" s="97"/>
      <c r="AG172" s="97"/>
      <c r="AH172" s="97"/>
      <c r="AI172" s="97"/>
      <c r="AJ172" s="97"/>
      <c r="AX172" s="107"/>
      <c r="AY172" s="107"/>
      <c r="AZ172" s="107"/>
      <c r="BA172" s="107"/>
      <c r="BB172" s="107"/>
      <c r="BC172" s="107"/>
    </row>
    <row r="173" spans="1:55" x14ac:dyDescent="0.2">
      <c r="A173" s="97"/>
      <c r="B173" s="97"/>
      <c r="C173" s="97"/>
      <c r="D173" s="97"/>
      <c r="E173" s="97"/>
      <c r="F173" s="97"/>
      <c r="G173" s="97"/>
      <c r="H173" s="97"/>
      <c r="I173" s="97"/>
      <c r="J173" s="97"/>
      <c r="K173" s="97"/>
      <c r="L173" s="97"/>
      <c r="M173" s="97"/>
      <c r="N173" s="97"/>
      <c r="O173" s="97"/>
      <c r="P173" s="97"/>
      <c r="Q173" s="97"/>
      <c r="R173" s="12"/>
      <c r="S173" s="12"/>
      <c r="U173" s="97"/>
      <c r="AC173" s="97"/>
      <c r="AD173" s="97"/>
      <c r="AE173" s="97"/>
      <c r="AF173" s="97"/>
      <c r="AG173" s="97"/>
      <c r="AH173" s="97"/>
      <c r="AI173" s="97"/>
      <c r="AJ173" s="97"/>
      <c r="AX173" s="107"/>
      <c r="AY173" s="107"/>
      <c r="AZ173" s="107"/>
      <c r="BA173" s="107"/>
      <c r="BB173" s="107"/>
      <c r="BC173" s="107"/>
    </row>
    <row r="174" spans="1:55" x14ac:dyDescent="0.2">
      <c r="A174" s="97"/>
      <c r="B174" s="97"/>
      <c r="C174" s="97"/>
      <c r="D174" s="97"/>
      <c r="E174" s="97"/>
      <c r="F174" s="97"/>
      <c r="G174" s="97"/>
      <c r="H174" s="97"/>
      <c r="I174" s="97"/>
      <c r="J174" s="97"/>
      <c r="K174" s="97"/>
      <c r="L174" s="97"/>
      <c r="M174" s="97"/>
      <c r="N174" s="97"/>
      <c r="O174" s="97"/>
      <c r="P174" s="97"/>
      <c r="Q174" s="97"/>
      <c r="R174" s="12"/>
      <c r="S174" s="12"/>
      <c r="U174" s="97"/>
      <c r="AC174" s="97"/>
      <c r="AD174" s="97"/>
      <c r="AE174" s="97"/>
      <c r="AF174" s="97"/>
      <c r="AG174" s="97"/>
      <c r="AH174" s="97"/>
      <c r="AI174" s="97"/>
      <c r="AJ174" s="97"/>
      <c r="AX174" s="107"/>
      <c r="AY174" s="107"/>
      <c r="AZ174" s="107"/>
      <c r="BA174" s="107"/>
      <c r="BB174" s="107"/>
      <c r="BC174" s="107"/>
    </row>
    <row r="175" spans="1:55" x14ac:dyDescent="0.2">
      <c r="A175" s="97"/>
      <c r="B175" s="97"/>
      <c r="C175" s="97"/>
      <c r="D175" s="97"/>
      <c r="E175" s="97"/>
      <c r="F175" s="97"/>
      <c r="G175" s="97"/>
      <c r="H175" s="97"/>
      <c r="I175" s="97"/>
      <c r="J175" s="97"/>
      <c r="K175" s="97"/>
      <c r="L175" s="97"/>
      <c r="M175" s="97"/>
      <c r="N175" s="97"/>
      <c r="O175" s="97"/>
      <c r="P175" s="97"/>
      <c r="Q175" s="97"/>
      <c r="R175" s="12"/>
      <c r="S175" s="12"/>
      <c r="AD175" s="97"/>
      <c r="AE175" s="97"/>
      <c r="AF175" s="97"/>
      <c r="AG175" s="97"/>
      <c r="AH175" s="97"/>
      <c r="AI175" s="97"/>
      <c r="AJ175" s="97"/>
      <c r="AX175" s="107"/>
      <c r="AY175" s="107"/>
      <c r="AZ175" s="107"/>
      <c r="BA175" s="107"/>
      <c r="BB175" s="107"/>
      <c r="BC175" s="107"/>
    </row>
    <row r="176" spans="1:55" x14ac:dyDescent="0.2">
      <c r="A176" s="97"/>
      <c r="B176" s="97"/>
      <c r="C176" s="97"/>
      <c r="D176" s="97"/>
      <c r="E176" s="97"/>
      <c r="F176" s="97"/>
      <c r="G176" s="97"/>
      <c r="H176" s="97"/>
      <c r="I176" s="97"/>
      <c r="J176" s="97"/>
      <c r="K176" s="97"/>
      <c r="L176" s="97"/>
      <c r="M176" s="97"/>
      <c r="N176" s="97"/>
      <c r="O176" s="97"/>
      <c r="P176" s="97"/>
      <c r="Q176" s="97"/>
      <c r="R176" s="12"/>
      <c r="S176" s="12"/>
      <c r="AD176" s="97"/>
      <c r="AE176" s="97"/>
      <c r="AF176" s="97"/>
      <c r="AG176" s="97"/>
      <c r="AH176" s="97"/>
      <c r="AI176" s="97"/>
      <c r="AJ176" s="97"/>
      <c r="AX176" s="107"/>
      <c r="AY176" s="107"/>
      <c r="AZ176" s="107"/>
      <c r="BA176" s="107"/>
      <c r="BB176" s="107"/>
      <c r="BC176" s="107"/>
    </row>
    <row r="177" spans="1:55" x14ac:dyDescent="0.2">
      <c r="A177" s="97"/>
      <c r="B177" s="97"/>
      <c r="C177" s="97"/>
      <c r="D177" s="97"/>
      <c r="E177" s="97"/>
      <c r="F177" s="97"/>
      <c r="G177" s="97"/>
      <c r="H177" s="97"/>
      <c r="I177" s="97"/>
      <c r="J177" s="97"/>
      <c r="K177" s="97"/>
      <c r="L177" s="97"/>
      <c r="M177" s="97"/>
      <c r="N177" s="97"/>
      <c r="O177" s="97"/>
      <c r="P177" s="97"/>
      <c r="Q177" s="97"/>
      <c r="R177" s="12"/>
      <c r="S177" s="12"/>
      <c r="AD177" s="97"/>
      <c r="AE177" s="97"/>
      <c r="AF177" s="97"/>
      <c r="AG177" s="97"/>
      <c r="AH177" s="97"/>
      <c r="AI177" s="97"/>
      <c r="AJ177" s="97"/>
      <c r="AX177" s="107"/>
      <c r="AY177" s="107"/>
      <c r="AZ177" s="107"/>
      <c r="BA177" s="107"/>
      <c r="BB177" s="107"/>
      <c r="BC177" s="107"/>
    </row>
    <row r="178" spans="1:55" x14ac:dyDescent="0.2">
      <c r="A178" s="97"/>
      <c r="B178" s="97"/>
      <c r="C178" s="97"/>
      <c r="D178" s="97"/>
      <c r="E178" s="97"/>
      <c r="F178" s="97"/>
      <c r="G178" s="97"/>
      <c r="H178" s="97"/>
      <c r="I178" s="97"/>
      <c r="J178" s="97"/>
      <c r="K178" s="97"/>
      <c r="L178" s="97"/>
      <c r="M178" s="97"/>
      <c r="N178" s="97"/>
      <c r="O178" s="97"/>
      <c r="P178" s="97"/>
      <c r="Q178" s="97"/>
      <c r="R178" s="12"/>
      <c r="S178" s="12"/>
      <c r="AD178" s="97"/>
      <c r="AE178" s="97"/>
      <c r="AF178" s="97"/>
      <c r="AG178" s="97"/>
      <c r="AH178" s="97"/>
      <c r="AI178" s="97"/>
      <c r="AJ178" s="97"/>
      <c r="AX178" s="107"/>
      <c r="AY178" s="107"/>
      <c r="AZ178" s="107"/>
      <c r="BA178" s="107"/>
      <c r="BB178" s="107"/>
      <c r="BC178" s="107"/>
    </row>
    <row r="179" spans="1:55" x14ac:dyDescent="0.2">
      <c r="A179" s="97"/>
      <c r="B179" s="97"/>
      <c r="C179" s="97"/>
      <c r="D179" s="97"/>
      <c r="E179" s="97"/>
      <c r="F179" s="97"/>
      <c r="G179" s="97"/>
      <c r="H179" s="97"/>
      <c r="I179" s="97"/>
      <c r="J179" s="97"/>
      <c r="K179" s="97"/>
      <c r="L179" s="97"/>
      <c r="M179" s="97"/>
      <c r="N179" s="97"/>
      <c r="O179" s="97"/>
      <c r="P179" s="97"/>
      <c r="Q179" s="97"/>
      <c r="R179" s="12"/>
      <c r="S179" s="12"/>
      <c r="AD179" s="97"/>
      <c r="AE179" s="97"/>
      <c r="AF179" s="97"/>
      <c r="AG179" s="97"/>
      <c r="AH179" s="97"/>
      <c r="AI179" s="97"/>
      <c r="AJ179" s="97"/>
      <c r="AX179" s="107"/>
      <c r="AY179" s="107"/>
      <c r="AZ179" s="107"/>
      <c r="BA179" s="107"/>
      <c r="BB179" s="107"/>
      <c r="BC179" s="107"/>
    </row>
    <row r="180" spans="1:55" x14ac:dyDescent="0.2">
      <c r="A180" s="97"/>
      <c r="B180" s="97"/>
      <c r="C180" s="97"/>
      <c r="D180" s="97"/>
      <c r="E180" s="97"/>
      <c r="F180" s="97"/>
      <c r="G180" s="97"/>
      <c r="H180" s="97"/>
      <c r="I180" s="97"/>
      <c r="J180" s="97"/>
      <c r="K180" s="97"/>
      <c r="L180" s="97"/>
      <c r="M180" s="97"/>
      <c r="N180" s="97"/>
      <c r="O180" s="97"/>
      <c r="P180" s="97"/>
      <c r="Q180" s="97"/>
      <c r="R180" s="12"/>
      <c r="S180" s="12"/>
      <c r="AD180" s="97"/>
      <c r="AE180" s="97"/>
      <c r="AF180" s="97"/>
      <c r="AG180" s="97"/>
      <c r="AH180" s="97"/>
      <c r="AI180" s="97"/>
      <c r="AJ180" s="97"/>
      <c r="AX180" s="107"/>
      <c r="AY180" s="107"/>
      <c r="AZ180" s="107"/>
      <c r="BA180" s="107"/>
      <c r="BB180" s="107"/>
      <c r="BC180" s="107"/>
    </row>
    <row r="181" spans="1:55" x14ac:dyDescent="0.2">
      <c r="A181" s="97"/>
      <c r="B181" s="97"/>
      <c r="C181" s="97"/>
      <c r="D181" s="97"/>
      <c r="E181" s="97"/>
      <c r="F181" s="97"/>
      <c r="G181" s="97"/>
      <c r="H181" s="97"/>
      <c r="I181" s="97"/>
      <c r="J181" s="97"/>
      <c r="K181" s="97"/>
      <c r="L181" s="97"/>
      <c r="M181" s="97"/>
      <c r="N181" s="97"/>
      <c r="O181" s="97"/>
      <c r="P181" s="97"/>
      <c r="Q181" s="97"/>
      <c r="R181" s="12"/>
      <c r="S181" s="12"/>
      <c r="AD181" s="97"/>
      <c r="AE181" s="97"/>
      <c r="AF181" s="97"/>
      <c r="AG181" s="97"/>
      <c r="AH181" s="97"/>
      <c r="AI181" s="97"/>
      <c r="AJ181" s="97"/>
      <c r="AX181" s="107"/>
      <c r="AY181" s="107"/>
      <c r="AZ181" s="107"/>
      <c r="BA181" s="107"/>
      <c r="BB181" s="107"/>
      <c r="BC181" s="107"/>
    </row>
    <row r="182" spans="1:55" x14ac:dyDescent="0.2">
      <c r="A182" s="97"/>
      <c r="B182" s="97"/>
      <c r="C182" s="97"/>
      <c r="D182" s="97"/>
      <c r="E182" s="97"/>
      <c r="F182" s="97"/>
      <c r="G182" s="97"/>
      <c r="H182" s="97"/>
      <c r="I182" s="97"/>
      <c r="J182" s="97"/>
      <c r="K182" s="97"/>
      <c r="L182" s="97"/>
      <c r="M182" s="97"/>
      <c r="N182" s="97"/>
      <c r="O182" s="97"/>
      <c r="P182" s="97"/>
      <c r="Q182" s="97"/>
      <c r="R182" s="12"/>
      <c r="S182" s="12"/>
      <c r="AD182" s="97"/>
      <c r="AE182" s="97"/>
      <c r="AF182" s="97"/>
      <c r="AG182" s="97"/>
      <c r="AH182" s="97"/>
      <c r="AI182" s="97"/>
      <c r="AJ182" s="97"/>
      <c r="AX182" s="107"/>
      <c r="AY182" s="107"/>
      <c r="AZ182" s="107"/>
      <c r="BA182" s="107"/>
      <c r="BB182" s="107"/>
      <c r="BC182" s="107"/>
    </row>
    <row r="183" spans="1:55" x14ac:dyDescent="0.2">
      <c r="A183" s="97"/>
      <c r="B183" s="97"/>
      <c r="C183" s="97"/>
      <c r="D183" s="97"/>
      <c r="E183" s="97"/>
      <c r="F183" s="97"/>
      <c r="G183" s="97"/>
      <c r="H183" s="97"/>
      <c r="I183" s="97"/>
      <c r="J183" s="97"/>
      <c r="K183" s="97"/>
      <c r="L183" s="97"/>
      <c r="M183" s="97"/>
      <c r="N183" s="97"/>
      <c r="O183" s="97"/>
      <c r="P183" s="97"/>
      <c r="Q183" s="97"/>
      <c r="R183" s="12"/>
      <c r="S183" s="12"/>
      <c r="AD183" s="97"/>
      <c r="AE183" s="97"/>
      <c r="AF183" s="97"/>
      <c r="AG183" s="97"/>
      <c r="AH183" s="97"/>
      <c r="AI183" s="97"/>
      <c r="AJ183" s="97"/>
      <c r="AX183" s="107"/>
      <c r="AY183" s="107"/>
      <c r="AZ183" s="107"/>
      <c r="BA183" s="107"/>
      <c r="BB183" s="107"/>
      <c r="BC183" s="107"/>
    </row>
    <row r="184" spans="1:55" x14ac:dyDescent="0.2">
      <c r="A184" s="97"/>
      <c r="B184" s="97"/>
      <c r="C184" s="97"/>
      <c r="D184" s="97"/>
      <c r="E184" s="97"/>
      <c r="F184" s="97"/>
      <c r="G184" s="97"/>
      <c r="H184" s="97"/>
      <c r="I184" s="97"/>
      <c r="J184" s="97"/>
      <c r="K184" s="97"/>
      <c r="L184" s="97"/>
      <c r="M184" s="97"/>
      <c r="N184" s="97"/>
      <c r="O184" s="97"/>
      <c r="P184" s="97"/>
      <c r="Q184" s="97"/>
      <c r="R184" s="12"/>
      <c r="S184" s="12"/>
      <c r="AD184" s="97"/>
      <c r="AE184" s="97"/>
      <c r="AF184" s="97"/>
      <c r="AG184" s="97"/>
      <c r="AH184" s="97"/>
      <c r="AI184" s="97"/>
      <c r="AJ184" s="97"/>
      <c r="AX184" s="107"/>
      <c r="AY184" s="107"/>
      <c r="AZ184" s="107"/>
      <c r="BA184" s="107"/>
      <c r="BB184" s="107"/>
      <c r="BC184" s="107"/>
    </row>
    <row r="185" spans="1:55" x14ac:dyDescent="0.2">
      <c r="A185" s="97"/>
      <c r="B185" s="97"/>
      <c r="C185" s="97"/>
      <c r="D185" s="97"/>
      <c r="E185" s="97"/>
      <c r="F185" s="97"/>
      <c r="G185" s="97"/>
      <c r="H185" s="97"/>
      <c r="I185" s="97"/>
      <c r="J185" s="97"/>
      <c r="K185" s="97"/>
      <c r="L185" s="97"/>
      <c r="M185" s="97"/>
      <c r="N185" s="97"/>
      <c r="O185" s="97"/>
      <c r="P185" s="97"/>
      <c r="Q185" s="97"/>
      <c r="R185" s="12"/>
      <c r="S185" s="12"/>
      <c r="AD185" s="97"/>
      <c r="AE185" s="97"/>
      <c r="AF185" s="97"/>
      <c r="AG185" s="97"/>
      <c r="AH185" s="97"/>
      <c r="AI185" s="97"/>
      <c r="AJ185" s="97"/>
      <c r="AX185" s="107"/>
      <c r="AY185" s="107"/>
      <c r="AZ185" s="107"/>
      <c r="BA185" s="107"/>
      <c r="BB185" s="107"/>
      <c r="BC185" s="107"/>
    </row>
    <row r="186" spans="1:55" x14ac:dyDescent="0.2">
      <c r="A186" s="97"/>
      <c r="B186" s="97"/>
      <c r="C186" s="97"/>
      <c r="D186" s="97"/>
      <c r="E186" s="97"/>
      <c r="F186" s="97"/>
      <c r="G186" s="97"/>
      <c r="H186" s="97"/>
      <c r="I186" s="97"/>
      <c r="J186" s="97"/>
      <c r="K186" s="97"/>
      <c r="L186" s="97"/>
      <c r="M186" s="97"/>
      <c r="N186" s="97"/>
      <c r="O186" s="97"/>
      <c r="P186" s="97"/>
      <c r="Q186" s="97"/>
      <c r="R186" s="12"/>
      <c r="S186" s="12"/>
      <c r="AD186" s="97"/>
      <c r="AE186" s="97"/>
      <c r="AF186" s="97"/>
      <c r="AG186" s="97"/>
      <c r="AH186" s="97"/>
      <c r="AI186" s="97"/>
      <c r="AJ186" s="97"/>
      <c r="AX186" s="107"/>
      <c r="AY186" s="107"/>
      <c r="AZ186" s="107"/>
      <c r="BA186" s="107"/>
      <c r="BB186" s="107"/>
      <c r="BC186" s="107"/>
    </row>
  </sheetData>
  <mergeCells count="24">
    <mergeCell ref="A1:E1"/>
    <mergeCell ref="A2:E2"/>
    <mergeCell ref="F2:G2"/>
    <mergeCell ref="R2:S2"/>
    <mergeCell ref="G3:I3"/>
    <mergeCell ref="M4:N4"/>
    <mergeCell ref="O4:P4"/>
    <mergeCell ref="A5:C5"/>
    <mergeCell ref="E5:F5"/>
    <mergeCell ref="G5:H5"/>
    <mergeCell ref="I5:J5"/>
    <mergeCell ref="K5:L5"/>
    <mergeCell ref="M5:N5"/>
    <mergeCell ref="O5:P5"/>
    <mergeCell ref="A4:C4"/>
    <mergeCell ref="E4:F4"/>
    <mergeCell ref="G4:H4"/>
    <mergeCell ref="I4:J4"/>
    <mergeCell ref="K4:L4"/>
    <mergeCell ref="Q5:Q6"/>
    <mergeCell ref="R5:S5"/>
    <mergeCell ref="E6:P6"/>
    <mergeCell ref="R6:S7"/>
    <mergeCell ref="R35:S36"/>
  </mergeCells>
  <conditionalFormatting sqref="E7:E107 G32:G107 I32:I107 K32:K107 M32:M107 O32:O107">
    <cfRule type="expression" dxfId="18" priority="14">
      <formula>$E$7="Antal"</formula>
    </cfRule>
  </conditionalFormatting>
  <conditionalFormatting sqref="G7">
    <cfRule type="expression" dxfId="17" priority="13">
      <formula>$E$7="Antal"</formula>
    </cfRule>
  </conditionalFormatting>
  <conditionalFormatting sqref="I7">
    <cfRule type="expression" dxfId="16" priority="12">
      <formula>$E$7="Antal"</formula>
    </cfRule>
  </conditionalFormatting>
  <conditionalFormatting sqref="K7">
    <cfRule type="expression" dxfId="15" priority="11">
      <formula>$E$7="Antal"</formula>
    </cfRule>
  </conditionalFormatting>
  <conditionalFormatting sqref="M7">
    <cfRule type="expression" dxfId="14" priority="10">
      <formula>$E$7="Antal"</formula>
    </cfRule>
  </conditionalFormatting>
  <conditionalFormatting sqref="O7">
    <cfRule type="expression" dxfId="13" priority="9">
      <formula>$E$7="Antal"</formula>
    </cfRule>
  </conditionalFormatting>
  <conditionalFormatting sqref="AX8:AX27">
    <cfRule type="containsErrors" dxfId="12" priority="7">
      <formula>ISERROR(AX8)</formula>
    </cfRule>
  </conditionalFormatting>
  <conditionalFormatting sqref="AX7:AX27">
    <cfRule type="expression" dxfId="11" priority="6">
      <formula>IF(AX$7=0,1,0)</formula>
    </cfRule>
  </conditionalFormatting>
  <conditionalFormatting sqref="AY8:BC27">
    <cfRule type="containsErrors" dxfId="10" priority="5">
      <formula>ISERROR(AY8)</formula>
    </cfRule>
  </conditionalFormatting>
  <conditionalFormatting sqref="AY7:BC27">
    <cfRule type="expression" dxfId="9" priority="4">
      <formula>IF(AY$7=0,1,0)</formula>
    </cfRule>
  </conditionalFormatting>
  <conditionalFormatting sqref="G8:G31 I8:I31 K8:K31 M8:M31 O8:O31">
    <cfRule type="expression" dxfId="2" priority="2">
      <formula>$E$7="Antal"</formula>
    </cfRule>
  </conditionalFormatting>
  <dataValidations count="3">
    <dataValidation type="list" allowBlank="1" showInputMessage="1" showErrorMessage="1" sqref="WUE982953:WUK982953 HS65449:HY65449 RO65449:RU65449 ABK65449:ABQ65449 ALG65449:ALM65449 AVC65449:AVI65449 BEY65449:BFE65449 BOU65449:BPA65449 BYQ65449:BYW65449 CIM65449:CIS65449 CSI65449:CSO65449 DCE65449:DCK65449 DMA65449:DMG65449 DVW65449:DWC65449 EFS65449:EFY65449 EPO65449:EPU65449 EZK65449:EZQ65449 FJG65449:FJM65449 FTC65449:FTI65449 GCY65449:GDE65449 GMU65449:GNA65449 GWQ65449:GWW65449 HGM65449:HGS65449 HQI65449:HQO65449 IAE65449:IAK65449 IKA65449:IKG65449 ITW65449:IUC65449 JDS65449:JDY65449 JNO65449:JNU65449 JXK65449:JXQ65449 KHG65449:KHM65449 KRC65449:KRI65449 LAY65449:LBE65449 LKU65449:LLA65449 LUQ65449:LUW65449 MEM65449:MES65449 MOI65449:MOO65449 MYE65449:MYK65449 NIA65449:NIG65449 NRW65449:NSC65449 OBS65449:OBY65449 OLO65449:OLU65449 OVK65449:OVQ65449 PFG65449:PFM65449 PPC65449:PPI65449 PYY65449:PZE65449 QIU65449:QJA65449 QSQ65449:QSW65449 RCM65449:RCS65449 RMI65449:RMO65449 RWE65449:RWK65449 SGA65449:SGG65449 SPW65449:SQC65449 SZS65449:SZY65449 TJO65449:TJU65449 TTK65449:TTQ65449 UDG65449:UDM65449 UNC65449:UNI65449 UWY65449:UXE65449 VGU65449:VHA65449 VQQ65449:VQW65449 WAM65449:WAS65449 WKI65449:WKO65449 WUE65449:WUK65449 HS130985:HY130985 RO130985:RU130985 ABK130985:ABQ130985 ALG130985:ALM130985 AVC130985:AVI130985 BEY130985:BFE130985 BOU130985:BPA130985 BYQ130985:BYW130985 CIM130985:CIS130985 CSI130985:CSO130985 DCE130985:DCK130985 DMA130985:DMG130985 DVW130985:DWC130985 EFS130985:EFY130985 EPO130985:EPU130985 EZK130985:EZQ130985 FJG130985:FJM130985 FTC130985:FTI130985 GCY130985:GDE130985 GMU130985:GNA130985 GWQ130985:GWW130985 HGM130985:HGS130985 HQI130985:HQO130985 IAE130985:IAK130985 IKA130985:IKG130985 ITW130985:IUC130985 JDS130985:JDY130985 JNO130985:JNU130985 JXK130985:JXQ130985 KHG130985:KHM130985 KRC130985:KRI130985 LAY130985:LBE130985 LKU130985:LLA130985 LUQ130985:LUW130985 MEM130985:MES130985 MOI130985:MOO130985 MYE130985:MYK130985 NIA130985:NIG130985 NRW130985:NSC130985 OBS130985:OBY130985 OLO130985:OLU130985 OVK130985:OVQ130985 PFG130985:PFM130985 PPC130985:PPI130985 PYY130985:PZE130985 QIU130985:QJA130985 QSQ130985:QSW130985 RCM130985:RCS130985 RMI130985:RMO130985 RWE130985:RWK130985 SGA130985:SGG130985 SPW130985:SQC130985 SZS130985:SZY130985 TJO130985:TJU130985 TTK130985:TTQ130985 UDG130985:UDM130985 UNC130985:UNI130985 UWY130985:UXE130985 VGU130985:VHA130985 VQQ130985:VQW130985 WAM130985:WAS130985 WKI130985:WKO130985 WUE130985:WUK130985 HS196521:HY196521 RO196521:RU196521 ABK196521:ABQ196521 ALG196521:ALM196521 AVC196521:AVI196521 BEY196521:BFE196521 BOU196521:BPA196521 BYQ196521:BYW196521 CIM196521:CIS196521 CSI196521:CSO196521 DCE196521:DCK196521 DMA196521:DMG196521 DVW196521:DWC196521 EFS196521:EFY196521 EPO196521:EPU196521 EZK196521:EZQ196521 FJG196521:FJM196521 FTC196521:FTI196521 GCY196521:GDE196521 GMU196521:GNA196521 GWQ196521:GWW196521 HGM196521:HGS196521 HQI196521:HQO196521 IAE196521:IAK196521 IKA196521:IKG196521 ITW196521:IUC196521 JDS196521:JDY196521 JNO196521:JNU196521 JXK196521:JXQ196521 KHG196521:KHM196521 KRC196521:KRI196521 LAY196521:LBE196521 LKU196521:LLA196521 LUQ196521:LUW196521 MEM196521:MES196521 MOI196521:MOO196521 MYE196521:MYK196521 NIA196521:NIG196521 NRW196521:NSC196521 OBS196521:OBY196521 OLO196521:OLU196521 OVK196521:OVQ196521 PFG196521:PFM196521 PPC196521:PPI196521 PYY196521:PZE196521 QIU196521:QJA196521 QSQ196521:QSW196521 RCM196521:RCS196521 RMI196521:RMO196521 RWE196521:RWK196521 SGA196521:SGG196521 SPW196521:SQC196521 SZS196521:SZY196521 TJO196521:TJU196521 TTK196521:TTQ196521 UDG196521:UDM196521 UNC196521:UNI196521 UWY196521:UXE196521 VGU196521:VHA196521 VQQ196521:VQW196521 WAM196521:WAS196521 WKI196521:WKO196521 WUE196521:WUK196521 HS262057:HY262057 RO262057:RU262057 ABK262057:ABQ262057 ALG262057:ALM262057 AVC262057:AVI262057 BEY262057:BFE262057 BOU262057:BPA262057 BYQ262057:BYW262057 CIM262057:CIS262057 CSI262057:CSO262057 DCE262057:DCK262057 DMA262057:DMG262057 DVW262057:DWC262057 EFS262057:EFY262057 EPO262057:EPU262057 EZK262057:EZQ262057 FJG262057:FJM262057 FTC262057:FTI262057 GCY262057:GDE262057 GMU262057:GNA262057 GWQ262057:GWW262057 HGM262057:HGS262057 HQI262057:HQO262057 IAE262057:IAK262057 IKA262057:IKG262057 ITW262057:IUC262057 JDS262057:JDY262057 JNO262057:JNU262057 JXK262057:JXQ262057 KHG262057:KHM262057 KRC262057:KRI262057 LAY262057:LBE262057 LKU262057:LLA262057 LUQ262057:LUW262057 MEM262057:MES262057 MOI262057:MOO262057 MYE262057:MYK262057 NIA262057:NIG262057 NRW262057:NSC262057 OBS262057:OBY262057 OLO262057:OLU262057 OVK262057:OVQ262057 PFG262057:PFM262057 PPC262057:PPI262057 PYY262057:PZE262057 QIU262057:QJA262057 QSQ262057:QSW262057 RCM262057:RCS262057 RMI262057:RMO262057 RWE262057:RWK262057 SGA262057:SGG262057 SPW262057:SQC262057 SZS262057:SZY262057 TJO262057:TJU262057 TTK262057:TTQ262057 UDG262057:UDM262057 UNC262057:UNI262057 UWY262057:UXE262057 VGU262057:VHA262057 VQQ262057:VQW262057 WAM262057:WAS262057 WKI262057:WKO262057 WUE262057:WUK262057 HS327593:HY327593 RO327593:RU327593 ABK327593:ABQ327593 ALG327593:ALM327593 AVC327593:AVI327593 BEY327593:BFE327593 BOU327593:BPA327593 BYQ327593:BYW327593 CIM327593:CIS327593 CSI327593:CSO327593 DCE327593:DCK327593 DMA327593:DMG327593 DVW327593:DWC327593 EFS327593:EFY327593 EPO327593:EPU327593 EZK327593:EZQ327593 FJG327593:FJM327593 FTC327593:FTI327593 GCY327593:GDE327593 GMU327593:GNA327593 GWQ327593:GWW327593 HGM327593:HGS327593 HQI327593:HQO327593 IAE327593:IAK327593 IKA327593:IKG327593 ITW327593:IUC327593 JDS327593:JDY327593 JNO327593:JNU327593 JXK327593:JXQ327593 KHG327593:KHM327593 KRC327593:KRI327593 LAY327593:LBE327593 LKU327593:LLA327593 LUQ327593:LUW327593 MEM327593:MES327593 MOI327593:MOO327593 MYE327593:MYK327593 NIA327593:NIG327593 NRW327593:NSC327593 OBS327593:OBY327593 OLO327593:OLU327593 OVK327593:OVQ327593 PFG327593:PFM327593 PPC327593:PPI327593 PYY327593:PZE327593 QIU327593:QJA327593 QSQ327593:QSW327593 RCM327593:RCS327593 RMI327593:RMO327593 RWE327593:RWK327593 SGA327593:SGG327593 SPW327593:SQC327593 SZS327593:SZY327593 TJO327593:TJU327593 TTK327593:TTQ327593 UDG327593:UDM327593 UNC327593:UNI327593 UWY327593:UXE327593 VGU327593:VHA327593 VQQ327593:VQW327593 WAM327593:WAS327593 WKI327593:WKO327593 WUE327593:WUK327593 HS393129:HY393129 RO393129:RU393129 ABK393129:ABQ393129 ALG393129:ALM393129 AVC393129:AVI393129 BEY393129:BFE393129 BOU393129:BPA393129 BYQ393129:BYW393129 CIM393129:CIS393129 CSI393129:CSO393129 DCE393129:DCK393129 DMA393129:DMG393129 DVW393129:DWC393129 EFS393129:EFY393129 EPO393129:EPU393129 EZK393129:EZQ393129 FJG393129:FJM393129 FTC393129:FTI393129 GCY393129:GDE393129 GMU393129:GNA393129 GWQ393129:GWW393129 HGM393129:HGS393129 HQI393129:HQO393129 IAE393129:IAK393129 IKA393129:IKG393129 ITW393129:IUC393129 JDS393129:JDY393129 JNO393129:JNU393129 JXK393129:JXQ393129 KHG393129:KHM393129 KRC393129:KRI393129 LAY393129:LBE393129 LKU393129:LLA393129 LUQ393129:LUW393129 MEM393129:MES393129 MOI393129:MOO393129 MYE393129:MYK393129 NIA393129:NIG393129 NRW393129:NSC393129 OBS393129:OBY393129 OLO393129:OLU393129 OVK393129:OVQ393129 PFG393129:PFM393129 PPC393129:PPI393129 PYY393129:PZE393129 QIU393129:QJA393129 QSQ393129:QSW393129 RCM393129:RCS393129 RMI393129:RMO393129 RWE393129:RWK393129 SGA393129:SGG393129 SPW393129:SQC393129 SZS393129:SZY393129 TJO393129:TJU393129 TTK393129:TTQ393129 UDG393129:UDM393129 UNC393129:UNI393129 UWY393129:UXE393129 VGU393129:VHA393129 VQQ393129:VQW393129 WAM393129:WAS393129 WKI393129:WKO393129 WUE393129:WUK393129 HS458665:HY458665 RO458665:RU458665 ABK458665:ABQ458665 ALG458665:ALM458665 AVC458665:AVI458665 BEY458665:BFE458665 BOU458665:BPA458665 BYQ458665:BYW458665 CIM458665:CIS458665 CSI458665:CSO458665 DCE458665:DCK458665 DMA458665:DMG458665 DVW458665:DWC458665 EFS458665:EFY458665 EPO458665:EPU458665 EZK458665:EZQ458665 FJG458665:FJM458665 FTC458665:FTI458665 GCY458665:GDE458665 GMU458665:GNA458665 GWQ458665:GWW458665 HGM458665:HGS458665 HQI458665:HQO458665 IAE458665:IAK458665 IKA458665:IKG458665 ITW458665:IUC458665 JDS458665:JDY458665 JNO458665:JNU458665 JXK458665:JXQ458665 KHG458665:KHM458665 KRC458665:KRI458665 LAY458665:LBE458665 LKU458665:LLA458665 LUQ458665:LUW458665 MEM458665:MES458665 MOI458665:MOO458665 MYE458665:MYK458665 NIA458665:NIG458665 NRW458665:NSC458665 OBS458665:OBY458665 OLO458665:OLU458665 OVK458665:OVQ458665 PFG458665:PFM458665 PPC458665:PPI458665 PYY458665:PZE458665 QIU458665:QJA458665 QSQ458665:QSW458665 RCM458665:RCS458665 RMI458665:RMO458665 RWE458665:RWK458665 SGA458665:SGG458665 SPW458665:SQC458665 SZS458665:SZY458665 TJO458665:TJU458665 TTK458665:TTQ458665 UDG458665:UDM458665 UNC458665:UNI458665 UWY458665:UXE458665 VGU458665:VHA458665 VQQ458665:VQW458665 WAM458665:WAS458665 WKI458665:WKO458665 WUE458665:WUK458665 HS524201:HY524201 RO524201:RU524201 ABK524201:ABQ524201 ALG524201:ALM524201 AVC524201:AVI524201 BEY524201:BFE524201 BOU524201:BPA524201 BYQ524201:BYW524201 CIM524201:CIS524201 CSI524201:CSO524201 DCE524201:DCK524201 DMA524201:DMG524201 DVW524201:DWC524201 EFS524201:EFY524201 EPO524201:EPU524201 EZK524201:EZQ524201 FJG524201:FJM524201 FTC524201:FTI524201 GCY524201:GDE524201 GMU524201:GNA524201 GWQ524201:GWW524201 HGM524201:HGS524201 HQI524201:HQO524201 IAE524201:IAK524201 IKA524201:IKG524201 ITW524201:IUC524201 JDS524201:JDY524201 JNO524201:JNU524201 JXK524201:JXQ524201 KHG524201:KHM524201 KRC524201:KRI524201 LAY524201:LBE524201 LKU524201:LLA524201 LUQ524201:LUW524201 MEM524201:MES524201 MOI524201:MOO524201 MYE524201:MYK524201 NIA524201:NIG524201 NRW524201:NSC524201 OBS524201:OBY524201 OLO524201:OLU524201 OVK524201:OVQ524201 PFG524201:PFM524201 PPC524201:PPI524201 PYY524201:PZE524201 QIU524201:QJA524201 QSQ524201:QSW524201 RCM524201:RCS524201 RMI524201:RMO524201 RWE524201:RWK524201 SGA524201:SGG524201 SPW524201:SQC524201 SZS524201:SZY524201 TJO524201:TJU524201 TTK524201:TTQ524201 UDG524201:UDM524201 UNC524201:UNI524201 UWY524201:UXE524201 VGU524201:VHA524201 VQQ524201:VQW524201 WAM524201:WAS524201 WKI524201:WKO524201 WUE524201:WUK524201 HS589737:HY589737 RO589737:RU589737 ABK589737:ABQ589737 ALG589737:ALM589737 AVC589737:AVI589737 BEY589737:BFE589737 BOU589737:BPA589737 BYQ589737:BYW589737 CIM589737:CIS589737 CSI589737:CSO589737 DCE589737:DCK589737 DMA589737:DMG589737 DVW589737:DWC589737 EFS589737:EFY589737 EPO589737:EPU589737 EZK589737:EZQ589737 FJG589737:FJM589737 FTC589737:FTI589737 GCY589737:GDE589737 GMU589737:GNA589737 GWQ589737:GWW589737 HGM589737:HGS589737 HQI589737:HQO589737 IAE589737:IAK589737 IKA589737:IKG589737 ITW589737:IUC589737 JDS589737:JDY589737 JNO589737:JNU589737 JXK589737:JXQ589737 KHG589737:KHM589737 KRC589737:KRI589737 LAY589737:LBE589737 LKU589737:LLA589737 LUQ589737:LUW589737 MEM589737:MES589737 MOI589737:MOO589737 MYE589737:MYK589737 NIA589737:NIG589737 NRW589737:NSC589737 OBS589737:OBY589737 OLO589737:OLU589737 OVK589737:OVQ589737 PFG589737:PFM589737 PPC589737:PPI589737 PYY589737:PZE589737 QIU589737:QJA589737 QSQ589737:QSW589737 RCM589737:RCS589737 RMI589737:RMO589737 RWE589737:RWK589737 SGA589737:SGG589737 SPW589737:SQC589737 SZS589737:SZY589737 TJO589737:TJU589737 TTK589737:TTQ589737 UDG589737:UDM589737 UNC589737:UNI589737 UWY589737:UXE589737 VGU589737:VHA589737 VQQ589737:VQW589737 WAM589737:WAS589737 WKI589737:WKO589737 WUE589737:WUK589737 HS655273:HY655273 RO655273:RU655273 ABK655273:ABQ655273 ALG655273:ALM655273 AVC655273:AVI655273 BEY655273:BFE655273 BOU655273:BPA655273 BYQ655273:BYW655273 CIM655273:CIS655273 CSI655273:CSO655273 DCE655273:DCK655273 DMA655273:DMG655273 DVW655273:DWC655273 EFS655273:EFY655273 EPO655273:EPU655273 EZK655273:EZQ655273 FJG655273:FJM655273 FTC655273:FTI655273 GCY655273:GDE655273 GMU655273:GNA655273 GWQ655273:GWW655273 HGM655273:HGS655273 HQI655273:HQO655273 IAE655273:IAK655273 IKA655273:IKG655273 ITW655273:IUC655273 JDS655273:JDY655273 JNO655273:JNU655273 JXK655273:JXQ655273 KHG655273:KHM655273 KRC655273:KRI655273 LAY655273:LBE655273 LKU655273:LLA655273 LUQ655273:LUW655273 MEM655273:MES655273 MOI655273:MOO655273 MYE655273:MYK655273 NIA655273:NIG655273 NRW655273:NSC655273 OBS655273:OBY655273 OLO655273:OLU655273 OVK655273:OVQ655273 PFG655273:PFM655273 PPC655273:PPI655273 PYY655273:PZE655273 QIU655273:QJA655273 QSQ655273:QSW655273 RCM655273:RCS655273 RMI655273:RMO655273 RWE655273:RWK655273 SGA655273:SGG655273 SPW655273:SQC655273 SZS655273:SZY655273 TJO655273:TJU655273 TTK655273:TTQ655273 UDG655273:UDM655273 UNC655273:UNI655273 UWY655273:UXE655273 VGU655273:VHA655273 VQQ655273:VQW655273 WAM655273:WAS655273 WKI655273:WKO655273 WUE655273:WUK655273 HS720809:HY720809 RO720809:RU720809 ABK720809:ABQ720809 ALG720809:ALM720809 AVC720809:AVI720809 BEY720809:BFE720809 BOU720809:BPA720809 BYQ720809:BYW720809 CIM720809:CIS720809 CSI720809:CSO720809 DCE720809:DCK720809 DMA720809:DMG720809 DVW720809:DWC720809 EFS720809:EFY720809 EPO720809:EPU720809 EZK720809:EZQ720809 FJG720809:FJM720809 FTC720809:FTI720809 GCY720809:GDE720809 GMU720809:GNA720809 GWQ720809:GWW720809 HGM720809:HGS720809 HQI720809:HQO720809 IAE720809:IAK720809 IKA720809:IKG720809 ITW720809:IUC720809 JDS720809:JDY720809 JNO720809:JNU720809 JXK720809:JXQ720809 KHG720809:KHM720809 KRC720809:KRI720809 LAY720809:LBE720809 LKU720809:LLA720809 LUQ720809:LUW720809 MEM720809:MES720809 MOI720809:MOO720809 MYE720809:MYK720809 NIA720809:NIG720809 NRW720809:NSC720809 OBS720809:OBY720809 OLO720809:OLU720809 OVK720809:OVQ720809 PFG720809:PFM720809 PPC720809:PPI720809 PYY720809:PZE720809 QIU720809:QJA720809 QSQ720809:QSW720809 RCM720809:RCS720809 RMI720809:RMO720809 RWE720809:RWK720809 SGA720809:SGG720809 SPW720809:SQC720809 SZS720809:SZY720809 TJO720809:TJU720809 TTK720809:TTQ720809 UDG720809:UDM720809 UNC720809:UNI720809 UWY720809:UXE720809 VGU720809:VHA720809 VQQ720809:VQW720809 WAM720809:WAS720809 WKI720809:WKO720809 WUE720809:WUK720809 HS786345:HY786345 RO786345:RU786345 ABK786345:ABQ786345 ALG786345:ALM786345 AVC786345:AVI786345 BEY786345:BFE786345 BOU786345:BPA786345 BYQ786345:BYW786345 CIM786345:CIS786345 CSI786345:CSO786345 DCE786345:DCK786345 DMA786345:DMG786345 DVW786345:DWC786345 EFS786345:EFY786345 EPO786345:EPU786345 EZK786345:EZQ786345 FJG786345:FJM786345 FTC786345:FTI786345 GCY786345:GDE786345 GMU786345:GNA786345 GWQ786345:GWW786345 HGM786345:HGS786345 HQI786345:HQO786345 IAE786345:IAK786345 IKA786345:IKG786345 ITW786345:IUC786345 JDS786345:JDY786345 JNO786345:JNU786345 JXK786345:JXQ786345 KHG786345:KHM786345 KRC786345:KRI786345 LAY786345:LBE786345 LKU786345:LLA786345 LUQ786345:LUW786345 MEM786345:MES786345 MOI786345:MOO786345 MYE786345:MYK786345 NIA786345:NIG786345 NRW786345:NSC786345 OBS786345:OBY786345 OLO786345:OLU786345 OVK786345:OVQ786345 PFG786345:PFM786345 PPC786345:PPI786345 PYY786345:PZE786345 QIU786345:QJA786345 QSQ786345:QSW786345 RCM786345:RCS786345 RMI786345:RMO786345 RWE786345:RWK786345 SGA786345:SGG786345 SPW786345:SQC786345 SZS786345:SZY786345 TJO786345:TJU786345 TTK786345:TTQ786345 UDG786345:UDM786345 UNC786345:UNI786345 UWY786345:UXE786345 VGU786345:VHA786345 VQQ786345:VQW786345 WAM786345:WAS786345 WKI786345:WKO786345 WUE786345:WUK786345 HS851881:HY851881 RO851881:RU851881 ABK851881:ABQ851881 ALG851881:ALM851881 AVC851881:AVI851881 BEY851881:BFE851881 BOU851881:BPA851881 BYQ851881:BYW851881 CIM851881:CIS851881 CSI851881:CSO851881 DCE851881:DCK851881 DMA851881:DMG851881 DVW851881:DWC851881 EFS851881:EFY851881 EPO851881:EPU851881 EZK851881:EZQ851881 FJG851881:FJM851881 FTC851881:FTI851881 GCY851881:GDE851881 GMU851881:GNA851881 GWQ851881:GWW851881 HGM851881:HGS851881 HQI851881:HQO851881 IAE851881:IAK851881 IKA851881:IKG851881 ITW851881:IUC851881 JDS851881:JDY851881 JNO851881:JNU851881 JXK851881:JXQ851881 KHG851881:KHM851881 KRC851881:KRI851881 LAY851881:LBE851881 LKU851881:LLA851881 LUQ851881:LUW851881 MEM851881:MES851881 MOI851881:MOO851881 MYE851881:MYK851881 NIA851881:NIG851881 NRW851881:NSC851881 OBS851881:OBY851881 OLO851881:OLU851881 OVK851881:OVQ851881 PFG851881:PFM851881 PPC851881:PPI851881 PYY851881:PZE851881 QIU851881:QJA851881 QSQ851881:QSW851881 RCM851881:RCS851881 RMI851881:RMO851881 RWE851881:RWK851881 SGA851881:SGG851881 SPW851881:SQC851881 SZS851881:SZY851881 TJO851881:TJU851881 TTK851881:TTQ851881 UDG851881:UDM851881 UNC851881:UNI851881 UWY851881:UXE851881 VGU851881:VHA851881 VQQ851881:VQW851881 WAM851881:WAS851881 WKI851881:WKO851881 WUE851881:WUK851881 HS917417:HY917417 RO917417:RU917417 ABK917417:ABQ917417 ALG917417:ALM917417 AVC917417:AVI917417 BEY917417:BFE917417 BOU917417:BPA917417 BYQ917417:BYW917417 CIM917417:CIS917417 CSI917417:CSO917417 DCE917417:DCK917417 DMA917417:DMG917417 DVW917417:DWC917417 EFS917417:EFY917417 EPO917417:EPU917417 EZK917417:EZQ917417 FJG917417:FJM917417 FTC917417:FTI917417 GCY917417:GDE917417 GMU917417:GNA917417 GWQ917417:GWW917417 HGM917417:HGS917417 HQI917417:HQO917417 IAE917417:IAK917417 IKA917417:IKG917417 ITW917417:IUC917417 JDS917417:JDY917417 JNO917417:JNU917417 JXK917417:JXQ917417 KHG917417:KHM917417 KRC917417:KRI917417 LAY917417:LBE917417 LKU917417:LLA917417 LUQ917417:LUW917417 MEM917417:MES917417 MOI917417:MOO917417 MYE917417:MYK917417 NIA917417:NIG917417 NRW917417:NSC917417 OBS917417:OBY917417 OLO917417:OLU917417 OVK917417:OVQ917417 PFG917417:PFM917417 PPC917417:PPI917417 PYY917417:PZE917417 QIU917417:QJA917417 QSQ917417:QSW917417 RCM917417:RCS917417 RMI917417:RMO917417 RWE917417:RWK917417 SGA917417:SGG917417 SPW917417:SQC917417 SZS917417:SZY917417 TJO917417:TJU917417 TTK917417:TTQ917417 UDG917417:UDM917417 UNC917417:UNI917417 UWY917417:UXE917417 VGU917417:VHA917417 VQQ917417:VQW917417 WAM917417:WAS917417 WKI917417:WKO917417 WUE917417:WUK917417 HS982953:HY982953 RO982953:RU982953 ABK982953:ABQ982953 ALG982953:ALM982953 AVC982953:AVI982953 BEY982953:BFE982953 BOU982953:BPA982953 BYQ982953:BYW982953 CIM982953:CIS982953 CSI982953:CSO982953 DCE982953:DCK982953 DMA982953:DMG982953 DVW982953:DWC982953 EFS982953:EFY982953 EPO982953:EPU982953 EZK982953:EZQ982953 FJG982953:FJM982953 FTC982953:FTI982953 GCY982953:GDE982953 GMU982953:GNA982953 GWQ982953:GWW982953 HGM982953:HGS982953 HQI982953:HQO982953 IAE982953:IAK982953 IKA982953:IKG982953 ITW982953:IUC982953 JDS982953:JDY982953 JNO982953:JNU982953 JXK982953:JXQ982953 KHG982953:KHM982953 KRC982953:KRI982953 LAY982953:LBE982953 LKU982953:LLA982953 LUQ982953:LUW982953 MEM982953:MES982953 MOI982953:MOO982953 MYE982953:MYK982953 NIA982953:NIG982953 NRW982953:NSC982953 OBS982953:OBY982953 OLO982953:OLU982953 OVK982953:OVQ982953 PFG982953:PFM982953 PPC982953:PPI982953 PYY982953:PZE982953 QIU982953:QJA982953 QSQ982953:QSW982953 RCM982953:RCS982953 RMI982953:RMO982953 RWE982953:RWK982953 SGA982953:SGG982953 SPW982953:SQC982953 SZS982953:SZY982953 TJO982953:TJU982953 TTK982953:TTQ982953 UDG982953:UDM982953 UNC982953:UNI982953 UWY982953:UXE982953 VGU982953:VHA982953 VQQ982953:VQW982953 WAM982953:WAS982953 WKI982953:WKO982953" xr:uid="{393F1E82-CE38-4C7E-AD48-382982E53C53}">
      <formula1>#REF!</formula1>
    </dataValidation>
    <dataValidation type="list" allowBlank="1" showInputMessage="1" showErrorMessage="1" sqref="E5:P5" xr:uid="{F0E97372-2351-4419-9408-191C5CDEACBF}">
      <formula1>$T$7:$T$91</formula1>
    </dataValidation>
    <dataValidation type="list" allowBlank="1" showInputMessage="1" showErrorMessage="1" sqref="R5:S5" xr:uid="{C7A5B22C-95F2-4AE5-94FE-FC4B984A217E}">
      <formula1>$R$8:$R$9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A19021F1-38C5-440B-848A-28BF51DC80F6}">
            <xm:f>IF(OR($F$7="Vikt g",$F$7="Antal"),0,IF(AND($C32='\Users\lennartp.HS_BORGEBY\Dropbox\Beställningsförsök 2016\Husec\[HUI116 f-journal.xlsx]PM'!#REF!,SUM($F32,$H32,$J32,$L32,$N32,$P32)&gt;100),1,0))</xm:f>
            <x14:dxf>
              <fill>
                <patternFill>
                  <bgColor rgb="FFFF0000"/>
                </patternFill>
              </fill>
            </x14:dxf>
          </x14:cfRule>
          <xm:sqref>Q32:Q33 Q35:Q107</xm:sqref>
        </x14:conditionalFormatting>
        <x14:conditionalFormatting xmlns:xm="http://schemas.microsoft.com/office/excel/2006/main">
          <x14:cfRule type="expression" priority="16" id="{B1DC52C1-681B-4B30-AA6C-F2D6BAFEFA75}">
            <xm:f>IF(OR($F$7="Vikt g",$F$7="Antal"),0,IF(AND($C34='\Users\lennartp.HS_BORGEBY\Dropbox\Beställningsförsök 2016\Husec\[HUI116 f-journal.xlsx]PM'!#REF!,SUM($F34,$H34,$J34,$L34,$P34,#REF!)&gt;100),1,0))</xm:f>
            <x14:dxf>
              <fill>
                <patternFill>
                  <bgColor rgb="FFFF0000"/>
                </patternFill>
              </fill>
            </x14:dxf>
          </x14:cfRule>
          <xm:sqref>Q34</xm:sqref>
        </x14:conditionalFormatting>
        <x14:conditionalFormatting xmlns:xm="http://schemas.microsoft.com/office/excel/2006/main">
          <x14:cfRule type="expression" priority="1" id="{7A89B4B0-F15B-4934-9736-12FBF11F88EB}">
            <xm:f>IF(OR($F$7="Vikt g",$F$7="Antal"),0,IF(AND($C9='\Users\lennartp.HS_BORGEBY\Dropbox\Beställningsförsök 2016\Husec\[HUI116 f-journal.xlsx]PM'!#REF!,SUM($F9,$H9,$J9,$L9,$N9,$P9)&gt;100),1,0))</xm:f>
            <x14:dxf>
              <fill>
                <patternFill>
                  <bgColor rgb="FFFF0000"/>
                </patternFill>
              </fill>
            </x14:dxf>
          </x14:cfRule>
          <xm:sqref>Q9:Q31</xm:sqref>
        </x14:conditionalFormatting>
        <x14:conditionalFormatting xmlns:xm="http://schemas.microsoft.com/office/excel/2006/main">
          <x14:cfRule type="expression" priority="3" id="{54C3342D-6DB7-4DEF-9EE5-3F2BFFCF75E4}">
            <xm:f>IF(OR($F$7="Vikt g",$F$7="Antal"),0,IF(AND($C8='\Users\lennartp.HS_BORGEBY\Dropbox\Beställningsförsök 2016\Husec\[HUI116 f-journal.xlsx]PM'!#REF!,SUM($H8,#REF!,$J8,$L8,$N8,$P8)&gt;100),1,0))</xm:f>
            <x14:dxf>
              <fill>
                <patternFill>
                  <bgColor rgb="FFFF0000"/>
                </patternFill>
              </fill>
            </x14:dxf>
          </x14:cfRule>
          <xm:sqref>Q8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877BB8A33FF274D8B7DA6CED0BF81A8" ma:contentTypeVersion="11" ma:contentTypeDescription="Skapa ett nytt dokument." ma:contentTypeScope="" ma:versionID="c4ca0aeb9ea43e126bd37a81f5ac1297">
  <xsd:schema xmlns:xsd="http://www.w3.org/2001/XMLSchema" xmlns:xs="http://www.w3.org/2001/XMLSchema" xmlns:p="http://schemas.microsoft.com/office/2006/metadata/properties" xmlns:ns3="4c7ae486-0037-4dec-abb7-8ab30705ba63" xmlns:ns4="aa2e25f8-a74d-4f23-ba54-bbe1cab05638" targetNamespace="http://schemas.microsoft.com/office/2006/metadata/properties" ma:root="true" ma:fieldsID="0880b0ebdf15ec3ea0b529c93453ecf9" ns3:_="" ns4:_="">
    <xsd:import namespace="4c7ae486-0037-4dec-abb7-8ab30705ba63"/>
    <xsd:import namespace="aa2e25f8-a74d-4f23-ba54-bbe1cab0563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7ae486-0037-4dec-abb7-8ab30705ba6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2e25f8-a74d-4f23-ba54-bbe1cab0563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Delar tips,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6532999-F8D8-4F52-B866-A04E9A11D45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D9A190A-1079-4495-9CD2-6C452C800E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c7ae486-0037-4dec-abb7-8ab30705ba63"/>
    <ds:schemaRef ds:uri="aa2e25f8-a74d-4f23-ba54-bbe1cab0563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698FCB1-FDB9-4C45-9796-3745C7344364}">
  <ds:schemaRefs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4c7ae486-0037-4dec-abb7-8ab30705ba63"/>
    <ds:schemaRef ds:uri="aa2e25f8-a74d-4f23-ba54-bbe1cab05638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Grad innan vintern</vt:lpstr>
      <vt:lpstr>Grad vår tillv. start</vt:lpstr>
      <vt:lpstr>Grad dc 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Helena Håkansson</dc:creator>
  <cp:lastModifiedBy>Helena Håkansson</cp:lastModifiedBy>
  <dcterms:created xsi:type="dcterms:W3CDTF">2020-05-11T06:30:11Z</dcterms:created>
  <dcterms:modified xsi:type="dcterms:W3CDTF">2020-05-12T10:52:47Z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0x0101001877BB8A33FF274D8B7DA6CED0BF81A8</vt:lpwstr>
  </property>
</Properties>
</file>