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anil\Dropbox\Avd. 1-13 Försök 2019\OS, SFO försök\OS7-21\"/>
    </mc:Choice>
  </mc:AlternateContent>
  <xr:revisionPtr revIDLastSave="0" documentId="13_ncr:1_{42556C6D-C782-4295-A657-651314D94F1A}" xr6:coauthVersionLast="41" xr6:coauthVersionMax="41" xr10:uidLastSave="{00000000-0000-0000-0000-000000000000}"/>
  <bookViews>
    <workbookView xWindow="-120" yWindow="-120" windowWidth="29040" windowHeight="17640" firstSheet="1" activeTab="2" xr2:uid="{00000000-000D-0000-FFFF-FFFF00000000}"/>
  </bookViews>
  <sheets>
    <sheet name="Blad2" sheetId="12" state="hidden" r:id="rId1"/>
    <sheet name="Försöksinfo" sheetId="23" r:id="rId2"/>
    <sheet name="Graderingsprotokoll" sheetId="16" r:id="rId3"/>
    <sheet name="Rutfördelning" sheetId="21" r:id="rId4"/>
    <sheet name="Försöksdagbok" sheetId="19" r:id="rId5"/>
    <sheet name="Sprutjournal" sheetId="20" r:id="rId6"/>
    <sheet name="Karta" sheetId="24" r:id="rId7"/>
  </sheets>
  <definedNames>
    <definedName name="_xlnm.Print_Area" localSheetId="2">Graderingsprotokoll!$A$2:$P$118</definedName>
    <definedName name="_xlnm.Print_Area" localSheetId="5">Sprutjournal!$A$1:$AG$25</definedName>
    <definedName name="_xlnm.Print_Titles" localSheetId="5">Sprutjournal!$A:$C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108" i="16" l="1"/>
  <c r="L106" i="16"/>
  <c r="L101" i="16"/>
  <c r="L74" i="16"/>
  <c r="L72" i="16"/>
  <c r="L67" i="16"/>
  <c r="L57" i="16"/>
  <c r="L52" i="16"/>
  <c r="L50" i="16"/>
  <c r="L30" i="16"/>
  <c r="L25" i="16"/>
  <c r="L16" i="16"/>
  <c r="B2" i="16" l="1"/>
  <c r="E2" i="16"/>
  <c r="H2" i="16"/>
  <c r="B3" i="19"/>
  <c r="D48" i="12" l="1"/>
  <c r="I48" i="12" s="1"/>
  <c r="E16" i="12"/>
  <c r="J16" i="12" s="1"/>
  <c r="B8" i="12"/>
  <c r="G8" i="12" s="1"/>
  <c r="E43" i="12"/>
  <c r="J43" i="12" s="1"/>
  <c r="A2" i="12"/>
  <c r="L2" i="12" s="1"/>
  <c r="A1" i="12"/>
  <c r="L1" i="12" s="1"/>
  <c r="A48" i="12"/>
  <c r="A47" i="12"/>
  <c r="A46" i="12"/>
  <c r="A45" i="12"/>
  <c r="A44" i="12"/>
  <c r="A43" i="12"/>
  <c r="A42" i="12"/>
  <c r="L42" i="12" s="1"/>
  <c r="A41" i="12"/>
  <c r="L41" i="12" s="1"/>
  <c r="A40" i="12"/>
  <c r="A39" i="12"/>
  <c r="A38" i="12"/>
  <c r="A37" i="12"/>
  <c r="A36" i="12"/>
  <c r="A35" i="12"/>
  <c r="A34" i="12"/>
  <c r="L34" i="12" s="1"/>
  <c r="A33" i="12"/>
  <c r="L33" i="12" s="1"/>
  <c r="A32" i="12"/>
  <c r="A31" i="12"/>
  <c r="A30" i="12"/>
  <c r="A29" i="12"/>
  <c r="A28" i="12"/>
  <c r="A27" i="12"/>
  <c r="A26" i="12"/>
  <c r="L26" i="12" s="1"/>
  <c r="A25" i="12"/>
  <c r="L25" i="12" s="1"/>
  <c r="A24" i="12"/>
  <c r="A23" i="12"/>
  <c r="A22" i="12"/>
  <c r="A21" i="12"/>
  <c r="A20" i="12"/>
  <c r="A19" i="12"/>
  <c r="A18" i="12"/>
  <c r="L18" i="12" s="1"/>
  <c r="A17" i="12"/>
  <c r="L17" i="12" s="1"/>
  <c r="A16" i="12"/>
  <c r="A15" i="12"/>
  <c r="A14" i="12"/>
  <c r="A13" i="12"/>
  <c r="A12" i="12"/>
  <c r="A11" i="12"/>
  <c r="A10" i="12"/>
  <c r="L10" i="12" s="1"/>
  <c r="A9" i="12"/>
  <c r="L9" i="12" s="1"/>
  <c r="A8" i="12"/>
  <c r="B48" i="12"/>
  <c r="G48" i="12" s="1"/>
  <c r="C48" i="12"/>
  <c r="H48" i="12" s="1"/>
  <c r="E48" i="12"/>
  <c r="J48" i="12" s="1"/>
  <c r="B36" i="12"/>
  <c r="G36" i="12" s="1"/>
  <c r="C38" i="12"/>
  <c r="H38" i="12" s="1"/>
  <c r="B39" i="12"/>
  <c r="G39" i="12" s="1"/>
  <c r="E35" i="12"/>
  <c r="J35" i="12" s="1"/>
  <c r="B40" i="12"/>
  <c r="G40" i="12" s="1"/>
  <c r="C40" i="12"/>
  <c r="H40" i="12" s="1"/>
  <c r="E40" i="12"/>
  <c r="J40" i="12" s="1"/>
  <c r="B27" i="12"/>
  <c r="G27" i="12" s="1"/>
  <c r="C27" i="12"/>
  <c r="H27" i="12" s="1"/>
  <c r="B32" i="12"/>
  <c r="G32" i="12" s="1"/>
  <c r="C32" i="12"/>
  <c r="H32" i="12" s="1"/>
  <c r="D32" i="12"/>
  <c r="I32" i="12" s="1"/>
  <c r="E32" i="12"/>
  <c r="J32" i="12" s="1"/>
  <c r="E21" i="12"/>
  <c r="J21" i="12" s="1"/>
  <c r="B23" i="12"/>
  <c r="G23" i="12" s="1"/>
  <c r="C20" i="12"/>
  <c r="H20" i="12" s="1"/>
  <c r="E20" i="12"/>
  <c r="J20" i="12" s="1"/>
  <c r="C21" i="12"/>
  <c r="H21" i="12" s="1"/>
  <c r="B24" i="12"/>
  <c r="G24" i="12" s="1"/>
  <c r="C24" i="12"/>
  <c r="H24" i="12" s="1"/>
  <c r="D24" i="12"/>
  <c r="I24" i="12" s="1"/>
  <c r="B12" i="12"/>
  <c r="G12" i="12" s="1"/>
  <c r="B16" i="12"/>
  <c r="G16" i="12" s="1"/>
  <c r="C16" i="12"/>
  <c r="H16" i="12" s="1"/>
  <c r="D16" i="12"/>
  <c r="I16" i="12" s="1"/>
  <c r="D7" i="12"/>
  <c r="I7" i="12" s="1"/>
  <c r="B7" i="12"/>
  <c r="G7" i="12" s="1"/>
  <c r="D5" i="12"/>
  <c r="I5" i="12" s="1"/>
  <c r="C3" i="12"/>
  <c r="H3" i="12" s="1"/>
  <c r="E6" i="12"/>
  <c r="J6" i="12" s="1"/>
  <c r="C8" i="12"/>
  <c r="H8" i="12" s="1"/>
  <c r="E8" i="12"/>
  <c r="J8" i="12" s="1"/>
  <c r="D8" i="12"/>
  <c r="I8" i="12" s="1"/>
  <c r="E30" i="12"/>
  <c r="J30" i="12" s="1"/>
  <c r="E27" i="12"/>
  <c r="J27" i="12" s="1"/>
  <c r="E46" i="12"/>
  <c r="J46" i="12" s="1"/>
  <c r="E37" i="12"/>
  <c r="J37" i="12" s="1"/>
  <c r="B28" i="12"/>
  <c r="G28" i="12" s="1"/>
  <c r="E28" i="12"/>
  <c r="J28" i="12" s="1"/>
  <c r="D20" i="12"/>
  <c r="I20" i="12" s="1"/>
  <c r="B19" i="12"/>
  <c r="G19" i="12" s="1"/>
  <c r="C22" i="12"/>
  <c r="H22" i="12" s="1"/>
  <c r="D15" i="12"/>
  <c r="I15" i="12" s="1"/>
  <c r="D13" i="12"/>
  <c r="I13" i="12" s="1"/>
  <c r="E36" i="12"/>
  <c r="J36" i="12" s="1"/>
  <c r="C4" i="12"/>
  <c r="H4" i="12" s="1"/>
  <c r="C5" i="12"/>
  <c r="H5" i="12" s="1"/>
  <c r="C7" i="12"/>
  <c r="H7" i="12" s="1"/>
  <c r="E7" i="12"/>
  <c r="J7" i="12" s="1"/>
  <c r="C28" i="12"/>
  <c r="H28" i="12" s="1"/>
  <c r="D29" i="12"/>
  <c r="I29" i="12" s="1"/>
  <c r="D19" i="12"/>
  <c r="I19" i="12" s="1"/>
  <c r="D14" i="12"/>
  <c r="I14" i="12" s="1"/>
  <c r="D35" i="12"/>
  <c r="I35" i="12" s="1"/>
  <c r="D28" i="12"/>
  <c r="I28" i="12" s="1"/>
  <c r="B38" i="12"/>
  <c r="G38" i="12" s="1"/>
  <c r="B37" i="12"/>
  <c r="G37" i="12" s="1"/>
  <c r="C39" i="12"/>
  <c r="H39" i="12" s="1"/>
  <c r="D44" i="12"/>
  <c r="I44" i="12"/>
  <c r="C46" i="12"/>
  <c r="H46" i="12" s="1"/>
  <c r="C43" i="12"/>
  <c r="H43" i="12" s="1"/>
  <c r="D45" i="12"/>
  <c r="I45" i="12" s="1"/>
  <c r="C44" i="12"/>
  <c r="H44" i="12" s="1"/>
  <c r="C29" i="12"/>
  <c r="H29" i="12" s="1"/>
  <c r="E29" i="12"/>
  <c r="J29" i="12" s="1"/>
  <c r="C31" i="12"/>
  <c r="H31" i="12" s="1"/>
  <c r="E19" i="12"/>
  <c r="J19" i="12" s="1"/>
  <c r="E22" i="12"/>
  <c r="J22" i="12" s="1"/>
  <c r="E23" i="12"/>
  <c r="J23" i="12" s="1"/>
  <c r="D23" i="12"/>
  <c r="I23" i="12" s="1"/>
  <c r="C15" i="12"/>
  <c r="H15" i="12" s="1"/>
  <c r="C12" i="12"/>
  <c r="H12" i="12" s="1"/>
  <c r="C11" i="12"/>
  <c r="H11" i="12" s="1"/>
  <c r="D3" i="12"/>
  <c r="I3" i="12" s="1"/>
  <c r="B5" i="12"/>
  <c r="G5" i="12" s="1"/>
  <c r="D4" i="12"/>
  <c r="I4" i="12" s="1"/>
  <c r="C6" i="12"/>
  <c r="H6" i="12" s="1"/>
  <c r="B35" i="12"/>
  <c r="G35" i="12" s="1"/>
  <c r="D37" i="12"/>
  <c r="I37" i="12" s="1"/>
  <c r="B46" i="12"/>
  <c r="G46" i="12" s="1"/>
  <c r="C45" i="12"/>
  <c r="H45" i="12" s="1"/>
  <c r="D47" i="12"/>
  <c r="I47" i="12" s="1"/>
  <c r="D43" i="12"/>
  <c r="I43" i="12" s="1"/>
  <c r="B47" i="12"/>
  <c r="G47" i="12" s="1"/>
  <c r="E47" i="12"/>
  <c r="J47" i="12" s="1"/>
  <c r="C13" i="12"/>
  <c r="H13" i="12" s="1"/>
  <c r="E11" i="12"/>
  <c r="J11" i="12" s="1"/>
  <c r="C14" i="12"/>
  <c r="H14" i="12" s="1"/>
  <c r="D12" i="12"/>
  <c r="I12" i="12" s="1"/>
  <c r="D11" i="12"/>
  <c r="I11" i="12" s="1"/>
  <c r="E13" i="12"/>
  <c r="J13" i="12" s="1"/>
  <c r="E14" i="12"/>
  <c r="J14" i="12" s="1"/>
  <c r="E5" i="12"/>
  <c r="J5" i="12" s="1"/>
  <c r="D22" i="12"/>
  <c r="I22" i="12" s="1"/>
  <c r="D38" i="12"/>
  <c r="I38" i="12" s="1"/>
  <c r="D46" i="12"/>
  <c r="I46" i="12" s="1"/>
  <c r="D27" i="12"/>
  <c r="I27" i="12" s="1"/>
  <c r="E44" i="12"/>
  <c r="J44" i="12"/>
  <c r="B43" i="12"/>
  <c r="G43" i="12" s="1"/>
  <c r="B44" i="12"/>
  <c r="G44" i="12" s="1"/>
  <c r="C47" i="12"/>
  <c r="H47" i="12" s="1"/>
  <c r="E45" i="12"/>
  <c r="J45" i="12" s="1"/>
  <c r="D31" i="12"/>
  <c r="I31" i="12" s="1"/>
  <c r="E15" i="12"/>
  <c r="J15" i="12" s="1"/>
  <c r="E12" i="12"/>
  <c r="J12" i="12" s="1"/>
  <c r="L44" i="12" l="1"/>
  <c r="L43" i="12"/>
  <c r="L46" i="12"/>
  <c r="L48" i="12"/>
  <c r="L32" i="12"/>
  <c r="L28" i="12"/>
  <c r="L16" i="12"/>
  <c r="L12" i="12"/>
  <c r="L5" i="12"/>
  <c r="L7" i="12"/>
  <c r="L8" i="12"/>
  <c r="B15" i="12"/>
  <c r="G15" i="12" s="1"/>
  <c r="L15" i="12" s="1"/>
  <c r="B13" i="12"/>
  <c r="G13" i="12" s="1"/>
  <c r="L13" i="12" s="1"/>
  <c r="B22" i="12"/>
  <c r="G22" i="12" s="1"/>
  <c r="L22" i="12" s="1"/>
  <c r="B20" i="12"/>
  <c r="G20" i="12" s="1"/>
  <c r="L20" i="12" s="1"/>
  <c r="E3" i="12"/>
  <c r="J3" i="12" s="1"/>
  <c r="B45" i="12"/>
  <c r="G45" i="12" s="1"/>
  <c r="L45" i="12" s="1"/>
  <c r="B11" i="12"/>
  <c r="G11" i="12" s="1"/>
  <c r="L11" i="12" s="1"/>
  <c r="L27" i="12"/>
  <c r="E31" i="12"/>
  <c r="J31" i="12" s="1"/>
  <c r="B31" i="12"/>
  <c r="G31" i="12" s="1"/>
  <c r="B29" i="12"/>
  <c r="G29" i="12" s="1"/>
  <c r="L29" i="12" s="1"/>
  <c r="C37" i="12"/>
  <c r="H37" i="12" s="1"/>
  <c r="L37" i="12" s="1"/>
  <c r="B3" i="12"/>
  <c r="G3" i="12" s="1"/>
  <c r="L47" i="12"/>
  <c r="B14" i="12"/>
  <c r="G14" i="12" s="1"/>
  <c r="L14" i="12" s="1"/>
  <c r="C35" i="12"/>
  <c r="H35" i="12" s="1"/>
  <c r="L35" i="12" s="1"/>
  <c r="A7" i="12"/>
  <c r="B6" i="12"/>
  <c r="G6" i="12" s="1"/>
  <c r="A3" i="12"/>
  <c r="C36" i="12"/>
  <c r="H36" i="12" s="1"/>
  <c r="C19" i="12"/>
  <c r="H19" i="12" s="1"/>
  <c r="L19" i="12" s="1"/>
  <c r="D40" i="12"/>
  <c r="I40" i="12" s="1"/>
  <c r="L40" i="12" s="1"/>
  <c r="D36" i="12"/>
  <c r="I36" i="12" s="1"/>
  <c r="D6" i="12"/>
  <c r="I6" i="12" s="1"/>
  <c r="B30" i="12"/>
  <c r="G30" i="12" s="1"/>
  <c r="D30" i="12"/>
  <c r="I30" i="12" s="1"/>
  <c r="D39" i="12"/>
  <c r="I39" i="12" s="1"/>
  <c r="C23" i="12"/>
  <c r="H23" i="12" s="1"/>
  <c r="L23" i="12" s="1"/>
  <c r="E39" i="12"/>
  <c r="J39" i="12" s="1"/>
  <c r="E24" i="12"/>
  <c r="J24" i="12" s="1"/>
  <c r="L24" i="12" s="1"/>
  <c r="E38" i="12"/>
  <c r="J38" i="12" s="1"/>
  <c r="L38" i="12" s="1"/>
  <c r="B4" i="12"/>
  <c r="G4" i="12" s="1"/>
  <c r="D21" i="12"/>
  <c r="I21" i="12" s="1"/>
  <c r="C30" i="12"/>
  <c r="H30" i="12" s="1"/>
  <c r="B21" i="12"/>
  <c r="G21" i="12" s="1"/>
  <c r="E4" i="12"/>
  <c r="J4" i="12" s="1"/>
  <c r="A6" i="12"/>
  <c r="A4" i="12"/>
  <c r="A5" i="12"/>
  <c r="L30" i="12" l="1"/>
  <c r="L39" i="12"/>
  <c r="L31" i="12"/>
  <c r="L36" i="12"/>
  <c r="L21" i="12"/>
  <c r="L6" i="12"/>
  <c r="L4" i="12"/>
  <c r="L3" i="12"/>
</calcChain>
</file>

<file path=xl/sharedStrings.xml><?xml version="1.0" encoding="utf-8"?>
<sst xmlns="http://schemas.openxmlformats.org/spreadsheetml/2006/main" count="512" uniqueCount="197">
  <si>
    <t>Datum</t>
  </si>
  <si>
    <t>Signatur</t>
  </si>
  <si>
    <t>Blad 1</t>
  </si>
  <si>
    <t>Blad 2</t>
  </si>
  <si>
    <t>Blad 3</t>
  </si>
  <si>
    <t>Blad 4</t>
  </si>
  <si>
    <t>Vad gjordes?</t>
  </si>
  <si>
    <t>Övriga kommentarer / synintryck av försöket</t>
  </si>
  <si>
    <t>Tid, h</t>
  </si>
  <si>
    <t>Sign</t>
  </si>
  <si>
    <t>Rapportering  J/N</t>
  </si>
  <si>
    <t xml:space="preserve">Plannr: </t>
  </si>
  <si>
    <t>ADBnr:</t>
  </si>
  <si>
    <t>F-nr:</t>
  </si>
  <si>
    <t xml:space="preserve">DC </t>
  </si>
  <si>
    <t>Block</t>
  </si>
  <si>
    <t>Rutnr</t>
  </si>
  <si>
    <t>Led</t>
  </si>
  <si>
    <t>Försöksdagbok</t>
  </si>
  <si>
    <t>År:</t>
  </si>
  <si>
    <t>Försöksnr:</t>
  </si>
  <si>
    <r>
      <t>Yta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):</t>
    </r>
  </si>
  <si>
    <t>Spruttillfälle:</t>
  </si>
  <si>
    <t>Namn</t>
  </si>
  <si>
    <t>Id-nr</t>
  </si>
  <si>
    <t>Munstycke</t>
  </si>
  <si>
    <t>Datum år-mån-dag ex 2011-05-11</t>
  </si>
  <si>
    <t>Starttid, t ex 7:45</t>
  </si>
  <si>
    <t>Sluttid</t>
  </si>
  <si>
    <t>M  Speedy Nya</t>
  </si>
  <si>
    <t>HSM-85</t>
  </si>
  <si>
    <t>LD-01-110</t>
  </si>
  <si>
    <t>N</t>
  </si>
  <si>
    <t>Behandlade försöksled (ex  2-7,10)</t>
  </si>
  <si>
    <t>M  Speedy Gamla</t>
  </si>
  <si>
    <t>HSM-66</t>
  </si>
  <si>
    <t>NNO</t>
  </si>
  <si>
    <t>Sprutans namn och märkning</t>
  </si>
  <si>
    <t>M  Moteska</t>
  </si>
  <si>
    <t>HSM-11</t>
  </si>
  <si>
    <t>LD-02-110</t>
  </si>
  <si>
    <t>NNV</t>
  </si>
  <si>
    <t>Vattenmängd, L/ha, om annan än 200</t>
  </si>
  <si>
    <t>M  Agrotop</t>
  </si>
  <si>
    <t>HSM-9</t>
  </si>
  <si>
    <t>NO</t>
  </si>
  <si>
    <t xml:space="preserve">Tryck, Bar      </t>
  </si>
  <si>
    <t>Hastighet, km/t</t>
  </si>
  <si>
    <t>M  Potatisspruta</t>
  </si>
  <si>
    <t>HSM-12</t>
  </si>
  <si>
    <t>NV</t>
  </si>
  <si>
    <t>Vindriktning (tex NV)</t>
  </si>
  <si>
    <t>Vindhast, m/s</t>
  </si>
  <si>
    <t>M  Voltari Ryggburen</t>
  </si>
  <si>
    <t>HSM-86</t>
  </si>
  <si>
    <t>O</t>
  </si>
  <si>
    <t>30 cm: Lufttemp, ºC</t>
  </si>
  <si>
    <t>Rel luftfukt, %</t>
  </si>
  <si>
    <t>M Jordgubbspruta</t>
  </si>
  <si>
    <t>HSM-81</t>
  </si>
  <si>
    <t>ONO</t>
  </si>
  <si>
    <t>Marktemp 5 cm i ºC</t>
  </si>
  <si>
    <t>Molnighet, %</t>
  </si>
  <si>
    <t>M Hardi Twin 15 m</t>
  </si>
  <si>
    <t>HSM-13</t>
  </si>
  <si>
    <t>Mycket</t>
  </si>
  <si>
    <t>OSO</t>
  </si>
  <si>
    <t xml:space="preserve">Markfuktighet:   yta </t>
  </si>
  <si>
    <t>5 cm djup</t>
  </si>
  <si>
    <t>M Hardi LVX 800 l</t>
  </si>
  <si>
    <t>HSM-14</t>
  </si>
  <si>
    <t>Måttlig</t>
  </si>
  <si>
    <t>S</t>
  </si>
  <si>
    <t>Jordstruktur (fin, medium, grov)</t>
  </si>
  <si>
    <t>Ingen</t>
  </si>
  <si>
    <t>SO</t>
  </si>
  <si>
    <t>GRÖDA och dagg/regn</t>
  </si>
  <si>
    <t>Våt</t>
  </si>
  <si>
    <t>SSV</t>
  </si>
  <si>
    <t>Majoritet:</t>
  </si>
  <si>
    <t>Utv.st BBCH</t>
  </si>
  <si>
    <t>Höjd, cm</t>
  </si>
  <si>
    <t>Normal</t>
  </si>
  <si>
    <t>SSO</t>
  </si>
  <si>
    <t>Min:</t>
  </si>
  <si>
    <t>Torr</t>
  </si>
  <si>
    <t>SV</t>
  </si>
  <si>
    <t>Max:</t>
  </si>
  <si>
    <t>Fin</t>
  </si>
  <si>
    <t>V</t>
  </si>
  <si>
    <t>Täthet %</t>
  </si>
  <si>
    <t>Radavst cm</t>
  </si>
  <si>
    <t>Medium</t>
  </si>
  <si>
    <t>VNV</t>
  </si>
  <si>
    <t>Tillväxt (låg/normal/hög)</t>
  </si>
  <si>
    <t>Dagg (mkt/måttl/ingen</t>
  </si>
  <si>
    <t>Grov</t>
  </si>
  <si>
    <t>VSV</t>
  </si>
  <si>
    <t>Ev stress (torka, frost)</t>
  </si>
  <si>
    <t>Regnfri tid e beh (tim). Om&gt;24 t skriv "&gt;24"</t>
  </si>
  <si>
    <t>Låg</t>
  </si>
  <si>
    <t>Sprutning av (signatur)</t>
  </si>
  <si>
    <t>Hög</t>
  </si>
  <si>
    <t>Angrepp i obeh: Se PM vilket protokoll som ska fyllas i!</t>
  </si>
  <si>
    <t>l</t>
  </si>
  <si>
    <t>Skydd</t>
  </si>
  <si>
    <t>A19</t>
  </si>
  <si>
    <t>B8</t>
  </si>
  <si>
    <t>B5</t>
  </si>
  <si>
    <t>A28</t>
  </si>
  <si>
    <t>07AB39, OS7-21</t>
  </si>
  <si>
    <t>A3</t>
  </si>
  <si>
    <t>B18</t>
  </si>
  <si>
    <t>B19</t>
  </si>
  <si>
    <t>A18</t>
  </si>
  <si>
    <t>A14</t>
  </si>
  <si>
    <t>B16</t>
  </si>
  <si>
    <t>B21</t>
  </si>
  <si>
    <t>A2</t>
  </si>
  <si>
    <t>B2</t>
  </si>
  <si>
    <t>B9</t>
  </si>
  <si>
    <t>A4</t>
  </si>
  <si>
    <t>B7</t>
  </si>
  <si>
    <t>B26</t>
  </si>
  <si>
    <t>A16</t>
  </si>
  <si>
    <t>A21</t>
  </si>
  <si>
    <t>B13</t>
  </si>
  <si>
    <t>A12</t>
  </si>
  <si>
    <t>A22</t>
  </si>
  <si>
    <t>B12</t>
  </si>
  <si>
    <t>A20</t>
  </si>
  <si>
    <t>A9</t>
  </si>
  <si>
    <t>B15</t>
  </si>
  <si>
    <t>B1</t>
  </si>
  <si>
    <t>A10</t>
  </si>
  <si>
    <t>A24</t>
  </si>
  <si>
    <t>B17</t>
  </si>
  <si>
    <t>B24</t>
  </si>
  <si>
    <t>A11</t>
  </si>
  <si>
    <t>B3</t>
  </si>
  <si>
    <t>B6</t>
  </si>
  <si>
    <t>A26</t>
  </si>
  <si>
    <t>A1</t>
  </si>
  <si>
    <t>B25</t>
  </si>
  <si>
    <t>A8</t>
  </si>
  <si>
    <t>A6</t>
  </si>
  <si>
    <t>B20</t>
  </si>
  <si>
    <t>B22</t>
  </si>
  <si>
    <t>A7</t>
  </si>
  <si>
    <t>A15</t>
  </si>
  <si>
    <t>B28</t>
  </si>
  <si>
    <t>B14</t>
  </si>
  <si>
    <t>A5</t>
  </si>
  <si>
    <t>B11</t>
  </si>
  <si>
    <t>A23</t>
  </si>
  <si>
    <t>A25</t>
  </si>
  <si>
    <t>A13</t>
  </si>
  <si>
    <t>A17</t>
  </si>
  <si>
    <t>B10</t>
  </si>
  <si>
    <t>B27</t>
  </si>
  <si>
    <t>B23</t>
  </si>
  <si>
    <t>A27</t>
  </si>
  <si>
    <t>B4</t>
  </si>
  <si>
    <t>OS7-021</t>
  </si>
  <si>
    <t>07AB39</t>
  </si>
  <si>
    <t>Växtskyddsmedel</t>
  </si>
  <si>
    <t>Mängd</t>
  </si>
  <si>
    <t>Vellinge</t>
  </si>
  <si>
    <t>Plats</t>
  </si>
  <si>
    <t>Sort * Behandling (bomullsmögel)</t>
  </si>
  <si>
    <t>Försök</t>
  </si>
  <si>
    <t>Höstraps</t>
  </si>
  <si>
    <t>Gröda</t>
  </si>
  <si>
    <t>301/18</t>
  </si>
  <si>
    <t>Försöksnr</t>
  </si>
  <si>
    <t>ADB</t>
  </si>
  <si>
    <t>Plan</t>
  </si>
  <si>
    <t>I</t>
  </si>
  <si>
    <t>II</t>
  </si>
  <si>
    <t>III</t>
  </si>
  <si>
    <t>IV</t>
  </si>
  <si>
    <t>B44</t>
  </si>
  <si>
    <t>Plantäthet höst (%)</t>
  </si>
  <si>
    <t>Plantäthet vår (%)</t>
  </si>
  <si>
    <t>Sjukdomar vid förekomst (%)</t>
  </si>
  <si>
    <t>Skadegörare vid förekomst (%)</t>
  </si>
  <si>
    <t>Mognad (datum)</t>
  </si>
  <si>
    <t>Strålängd (cm)</t>
  </si>
  <si>
    <t>Parcellskörd (kg)</t>
  </si>
  <si>
    <t>Stråstyrka (%)</t>
  </si>
  <si>
    <t>CN</t>
  </si>
  <si>
    <t>Blomning dc</t>
  </si>
  <si>
    <t>IMO</t>
  </si>
  <si>
    <t>Planträkning antal</t>
  </si>
  <si>
    <t>0,5 m2</t>
  </si>
  <si>
    <t>Datum blomning</t>
  </si>
  <si>
    <t>DC 63, CN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</si>
</sst>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yyyy/mm/dd;@"/>
    <numFmt numFmtId="165" formatCode="0.0"/>
  </numFmts>
  <fonts count="4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6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8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7"/>
      <name val="Arial"/>
      <family val="2"/>
    </font>
    <font>
      <sz val="9"/>
      <name val="Arial"/>
      <family val="2"/>
    </font>
    <font>
      <sz val="8"/>
      <color theme="1"/>
      <name val="Arial"/>
      <family val="2"/>
    </font>
    <font>
      <b/>
      <sz val="12"/>
      <name val="Arial"/>
      <family val="2"/>
    </font>
    <font>
      <sz val="10.7"/>
      <name val="Arial"/>
      <family val="2"/>
    </font>
    <font>
      <sz val="13"/>
      <color rgb="FFFF0000"/>
      <name val="Arial"/>
      <family val="2"/>
    </font>
    <font>
      <b/>
      <sz val="10"/>
      <name val="Arial"/>
      <family val="2"/>
    </font>
    <font>
      <sz val="10"/>
      <name val="Helv"/>
    </font>
  </fonts>
  <fills count="3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31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5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16" borderId="1" applyNumberFormat="0" applyFont="0" applyAlignment="0" applyProtection="0"/>
    <xf numFmtId="0" fontId="5" fillId="17" borderId="2" applyNumberFormat="0" applyAlignment="0" applyProtection="0"/>
    <xf numFmtId="0" fontId="6" fillId="4" borderId="0" applyNumberFormat="0" applyBorder="0" applyAlignment="0" applyProtection="0"/>
    <xf numFmtId="0" fontId="7" fillId="3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21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7" borderId="2" applyNumberFormat="0" applyAlignment="0" applyProtection="0"/>
    <xf numFmtId="0" fontId="10" fillId="22" borderId="3" applyNumberFormat="0" applyAlignment="0" applyProtection="0"/>
    <xf numFmtId="0" fontId="11" fillId="0" borderId="4" applyNumberFormat="0" applyFill="0" applyAlignment="0" applyProtection="0"/>
    <xf numFmtId="0" fontId="12" fillId="23" borderId="0" applyNumberFormat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17" borderId="9" applyNumberFormat="0" applyAlignment="0" applyProtection="0"/>
    <xf numFmtId="0" fontId="19" fillId="0" borderId="0" applyNumberFormat="0" applyFill="0" applyBorder="0" applyAlignment="0" applyProtection="0"/>
    <xf numFmtId="0" fontId="31" fillId="0" borderId="0"/>
    <xf numFmtId="0" fontId="1" fillId="0" borderId="0"/>
    <xf numFmtId="0" fontId="43" fillId="0" borderId="0"/>
  </cellStyleXfs>
  <cellXfs count="184">
    <xf numFmtId="0" fontId="0" fillId="0" borderId="0" xfId="0"/>
    <xf numFmtId="0" fontId="0" fillId="0" borderId="0" xfId="0" applyProtection="1">
      <protection hidden="1"/>
    </xf>
    <xf numFmtId="14" fontId="0" fillId="24" borderId="11" xfId="0" applyNumberFormat="1" applyFill="1" applyBorder="1" applyAlignment="1" applyProtection="1">
      <alignment horizontal="left"/>
      <protection hidden="1"/>
    </xf>
    <xf numFmtId="14" fontId="0" fillId="0" borderId="0" xfId="0" applyNumberFormat="1" applyAlignment="1" applyProtection="1">
      <alignment horizontal="left"/>
      <protection hidden="1"/>
    </xf>
    <xf numFmtId="0" fontId="0" fillId="24" borderId="11" xfId="0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/>
      <protection hidden="1"/>
    </xf>
    <xf numFmtId="0" fontId="0" fillId="0" borderId="11" xfId="0" applyBorder="1" applyProtection="1">
      <protection hidden="1"/>
    </xf>
    <xf numFmtId="0" fontId="0" fillId="24" borderId="0" xfId="0" quotePrefix="1" applyFill="1" applyBorder="1" applyProtection="1">
      <protection hidden="1"/>
    </xf>
    <xf numFmtId="2" fontId="0" fillId="0" borderId="11" xfId="0" applyNumberFormat="1" applyBorder="1" applyProtection="1">
      <protection hidden="1"/>
    </xf>
    <xf numFmtId="0" fontId="22" fillId="0" borderId="0" xfId="0" applyFont="1"/>
    <xf numFmtId="0" fontId="22" fillId="0" borderId="11" xfId="0" applyFont="1" applyBorder="1"/>
    <xf numFmtId="0" fontId="22" fillId="0" borderId="10" xfId="0" applyFont="1" applyBorder="1"/>
    <xf numFmtId="0" fontId="22" fillId="28" borderId="11" xfId="0" applyFont="1" applyFill="1" applyBorder="1" applyAlignment="1">
      <alignment horizontal="center" wrapText="1"/>
    </xf>
    <xf numFmtId="0" fontId="22" fillId="0" borderId="11" xfId="0" applyFont="1" applyBorder="1" applyAlignment="1">
      <alignment horizontal="center"/>
    </xf>
    <xf numFmtId="0" fontId="23" fillId="0" borderId="0" xfId="0" applyFont="1" applyAlignment="1"/>
    <xf numFmtId="0" fontId="23" fillId="0" borderId="0" xfId="0" applyFont="1" applyAlignment="1">
      <alignment horizontal="center"/>
    </xf>
    <xf numFmtId="0" fontId="0" fillId="0" borderId="0" xfId="0" applyAlignment="1"/>
    <xf numFmtId="0" fontId="24" fillId="0" borderId="0" xfId="0" applyFont="1"/>
    <xf numFmtId="0" fontId="0" fillId="0" borderId="11" xfId="0" applyBorder="1"/>
    <xf numFmtId="0" fontId="0" fillId="0" borderId="15" xfId="0" applyBorder="1"/>
    <xf numFmtId="0" fontId="25" fillId="0" borderId="11" xfId="0" applyFont="1" applyBorder="1" applyAlignment="1">
      <alignment horizontal="center" wrapText="1"/>
    </xf>
    <xf numFmtId="0" fontId="25" fillId="0" borderId="0" xfId="0" applyFont="1" applyBorder="1" applyAlignment="1">
      <alignment horizontal="center" wrapText="1"/>
    </xf>
    <xf numFmtId="0" fontId="26" fillId="0" borderId="11" xfId="0" applyFont="1" applyBorder="1"/>
    <xf numFmtId="0" fontId="26" fillId="0" borderId="0" xfId="0" applyFont="1" applyBorder="1"/>
    <xf numFmtId="0" fontId="26" fillId="0" borderId="0" xfId="0" applyFont="1"/>
    <xf numFmtId="0" fontId="27" fillId="0" borderId="0" xfId="0" applyFont="1" applyAlignment="1">
      <alignment horizontal="center"/>
    </xf>
    <xf numFmtId="0" fontId="28" fillId="0" borderId="0" xfId="0" applyFont="1"/>
    <xf numFmtId="0" fontId="21" fillId="0" borderId="17" xfId="0" applyFont="1" applyBorder="1" applyAlignment="1">
      <alignment vertical="center"/>
    </xf>
    <xf numFmtId="0" fontId="21" fillId="0" borderId="0" xfId="0" applyFont="1" applyAlignment="1" applyProtection="1">
      <alignment horizontal="center"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2" fillId="0" borderId="10" xfId="0" applyFont="1" applyBorder="1" applyAlignment="1">
      <alignment horizontal="center"/>
    </xf>
    <xf numFmtId="0" fontId="22" fillId="25" borderId="16" xfId="0" applyFont="1" applyFill="1" applyBorder="1" applyAlignment="1" applyProtection="1">
      <alignment horizontal="center" vertical="center"/>
      <protection locked="0"/>
    </xf>
    <xf numFmtId="0" fontId="22" fillId="26" borderId="16" xfId="0" applyFont="1" applyFill="1" applyBorder="1" applyAlignment="1">
      <alignment horizontal="center" vertical="center" wrapText="1"/>
    </xf>
    <xf numFmtId="0" fontId="22" fillId="27" borderId="11" xfId="0" applyFont="1" applyFill="1" applyBorder="1" applyAlignment="1">
      <alignment horizontal="center" vertical="center" wrapText="1"/>
    </xf>
    <xf numFmtId="0" fontId="22" fillId="29" borderId="11" xfId="0" applyFont="1" applyFill="1" applyBorder="1" applyAlignment="1">
      <alignment horizontal="center" wrapText="1"/>
    </xf>
    <xf numFmtId="0" fontId="30" fillId="0" borderId="0" xfId="0" applyFont="1" applyAlignment="1">
      <alignment horizontal="center"/>
    </xf>
    <xf numFmtId="0" fontId="30" fillId="0" borderId="11" xfId="0" applyFont="1" applyBorder="1" applyAlignment="1">
      <alignment horizontal="center"/>
    </xf>
    <xf numFmtId="0" fontId="30" fillId="0" borderId="11" xfId="0" applyFont="1" applyBorder="1"/>
    <xf numFmtId="0" fontId="30" fillId="0" borderId="16" xfId="0" applyFont="1" applyBorder="1"/>
    <xf numFmtId="0" fontId="32" fillId="0" borderId="18" xfId="42" applyFont="1" applyBorder="1" applyProtection="1"/>
    <xf numFmtId="0" fontId="32" fillId="0" borderId="19" xfId="42" applyFont="1" applyBorder="1" applyAlignment="1" applyProtection="1">
      <alignment horizontal="left"/>
    </xf>
    <xf numFmtId="0" fontId="33" fillId="0" borderId="19" xfId="42" applyFont="1" applyBorder="1" applyProtection="1"/>
    <xf numFmtId="0" fontId="34" fillId="0" borderId="0" xfId="42" applyFont="1" applyBorder="1" applyAlignment="1" applyProtection="1">
      <alignment horizontal="center"/>
    </xf>
    <xf numFmtId="0" fontId="33" fillId="0" borderId="0" xfId="42" applyFont="1" applyAlignment="1" applyProtection="1">
      <alignment horizontal="left"/>
    </xf>
    <xf numFmtId="0" fontId="33" fillId="0" borderId="0" xfId="42" applyFont="1" applyProtection="1"/>
    <xf numFmtId="0" fontId="33" fillId="0" borderId="0" xfId="42" applyFont="1" applyAlignment="1" applyProtection="1">
      <alignment horizontal="left"/>
      <protection hidden="1"/>
    </xf>
    <xf numFmtId="0" fontId="33" fillId="0" borderId="0" xfId="42" applyFont="1" applyProtection="1">
      <protection hidden="1"/>
    </xf>
    <xf numFmtId="0" fontId="31" fillId="0" borderId="24" xfId="42" applyFont="1" applyBorder="1" applyAlignment="1" applyProtection="1"/>
    <xf numFmtId="0" fontId="33" fillId="0" borderId="25" xfId="42" applyFont="1" applyBorder="1" applyProtection="1"/>
    <xf numFmtId="0" fontId="35" fillId="0" borderId="25" xfId="42" applyFont="1" applyBorder="1" applyProtection="1"/>
    <xf numFmtId="0" fontId="36" fillId="0" borderId="0" xfId="42" applyFont="1" applyBorder="1" applyAlignment="1" applyProtection="1">
      <alignment horizontal="left"/>
    </xf>
    <xf numFmtId="0" fontId="20" fillId="25" borderId="11" xfId="42" applyFont="1" applyFill="1" applyBorder="1" applyAlignment="1" applyProtection="1">
      <alignment horizontal="left"/>
      <protection locked="0"/>
    </xf>
    <xf numFmtId="0" fontId="37" fillId="0" borderId="0" xfId="42" applyFont="1" applyProtection="1">
      <protection hidden="1"/>
    </xf>
    <xf numFmtId="0" fontId="37" fillId="0" borderId="0" xfId="42" applyFont="1" applyAlignment="1" applyProtection="1">
      <alignment horizontal="left"/>
      <protection hidden="1"/>
    </xf>
    <xf numFmtId="0" fontId="31" fillId="0" borderId="12" xfId="42" applyFont="1" applyBorder="1" applyAlignment="1" applyProtection="1"/>
    <xf numFmtId="0" fontId="33" fillId="0" borderId="13" xfId="42" applyFont="1" applyBorder="1" applyProtection="1"/>
    <xf numFmtId="0" fontId="31" fillId="0" borderId="13" xfId="42" applyFont="1" applyBorder="1" applyProtection="1"/>
    <xf numFmtId="49" fontId="35" fillId="0" borderId="12" xfId="42" applyNumberFormat="1" applyFont="1" applyBorder="1" applyAlignment="1" applyProtection="1">
      <alignment horizontal="center"/>
    </xf>
    <xf numFmtId="49" fontId="35" fillId="0" borderId="11" xfId="42" applyNumberFormat="1" applyFont="1" applyBorder="1" applyAlignment="1" applyProtection="1">
      <alignment horizontal="center"/>
    </xf>
    <xf numFmtId="0" fontId="20" fillId="0" borderId="0" xfId="42" applyFont="1" applyBorder="1" applyProtection="1"/>
    <xf numFmtId="0" fontId="20" fillId="0" borderId="0" xfId="42" applyFont="1" applyBorder="1" applyAlignment="1" applyProtection="1">
      <alignment horizontal="left"/>
    </xf>
    <xf numFmtId="0" fontId="31" fillId="0" borderId="0" xfId="42" applyProtection="1">
      <protection hidden="1"/>
    </xf>
    <xf numFmtId="0" fontId="35" fillId="0" borderId="13" xfId="42" applyFont="1" applyBorder="1" applyProtection="1"/>
    <xf numFmtId="0" fontId="31" fillId="0" borderId="0" xfId="42" applyFont="1" applyProtection="1">
      <protection hidden="1"/>
    </xf>
    <xf numFmtId="0" fontId="31" fillId="0" borderId="12" xfId="42" applyFont="1" applyFill="1" applyBorder="1" applyAlignment="1" applyProtection="1"/>
    <xf numFmtId="0" fontId="20" fillId="0" borderId="0" xfId="42" applyFont="1" applyProtection="1">
      <protection hidden="1"/>
    </xf>
    <xf numFmtId="0" fontId="20" fillId="0" borderId="13" xfId="42" applyFont="1" applyBorder="1" applyProtection="1"/>
    <xf numFmtId="0" fontId="38" fillId="0" borderId="0" xfId="42" applyFont="1" applyBorder="1" applyProtection="1"/>
    <xf numFmtId="0" fontId="38" fillId="0" borderId="0" xfId="42" applyFont="1" applyBorder="1" applyAlignment="1" applyProtection="1">
      <alignment horizontal="left"/>
    </xf>
    <xf numFmtId="0" fontId="31" fillId="0" borderId="11" xfId="42" applyFont="1" applyBorder="1" applyProtection="1"/>
    <xf numFmtId="165" fontId="34" fillId="0" borderId="12" xfId="42" applyNumberFormat="1" applyFont="1" applyBorder="1" applyAlignment="1" applyProtection="1">
      <alignment horizontal="center"/>
    </xf>
    <xf numFmtId="165" fontId="34" fillId="0" borderId="11" xfId="42" applyNumberFormat="1" applyFont="1" applyBorder="1" applyAlignment="1" applyProtection="1">
      <alignment horizontal="center"/>
    </xf>
    <xf numFmtId="0" fontId="34" fillId="30" borderId="12" xfId="42" applyFont="1" applyFill="1" applyBorder="1" applyAlignment="1" applyProtection="1">
      <alignment horizontal="center"/>
    </xf>
    <xf numFmtId="165" fontId="33" fillId="0" borderId="11" xfId="42" applyNumberFormat="1" applyFont="1" applyBorder="1" applyAlignment="1" applyProtection="1">
      <alignment horizontal="center"/>
    </xf>
    <xf numFmtId="165" fontId="33" fillId="0" borderId="12" xfId="42" applyNumberFormat="1" applyFont="1" applyBorder="1" applyAlignment="1" applyProtection="1">
      <alignment horizontal="center"/>
    </xf>
    <xf numFmtId="1" fontId="34" fillId="0" borderId="12" xfId="42" applyNumberFormat="1" applyFont="1" applyBorder="1" applyAlignment="1" applyProtection="1">
      <alignment horizontal="center"/>
    </xf>
    <xf numFmtId="1" fontId="34" fillId="0" borderId="11" xfId="42" applyNumberFormat="1" applyFont="1" applyBorder="1" applyAlignment="1" applyProtection="1">
      <alignment horizontal="center"/>
    </xf>
    <xf numFmtId="165" fontId="37" fillId="31" borderId="0" xfId="42" applyNumberFormat="1" applyFont="1" applyFill="1" applyProtection="1">
      <protection hidden="1"/>
    </xf>
    <xf numFmtId="0" fontId="34" fillId="0" borderId="12" xfId="42" applyFont="1" applyBorder="1" applyAlignment="1" applyProtection="1">
      <alignment horizontal="center"/>
    </xf>
    <xf numFmtId="0" fontId="34" fillId="0" borderId="11" xfId="42" applyFont="1" applyBorder="1" applyAlignment="1" applyProtection="1">
      <alignment horizontal="center"/>
    </xf>
    <xf numFmtId="0" fontId="34" fillId="0" borderId="11" xfId="42" applyFont="1" applyBorder="1" applyAlignment="1" applyProtection="1"/>
    <xf numFmtId="0" fontId="20" fillId="0" borderId="0" xfId="42" applyFont="1" applyAlignment="1" applyProtection="1">
      <alignment horizontal="left"/>
    </xf>
    <xf numFmtId="0" fontId="31" fillId="30" borderId="12" xfId="42" applyFont="1" applyFill="1" applyBorder="1" applyAlignment="1" applyProtection="1">
      <alignment horizontal="center"/>
    </xf>
    <xf numFmtId="0" fontId="31" fillId="30" borderId="11" xfId="42" applyFont="1" applyFill="1" applyBorder="1" applyAlignment="1" applyProtection="1">
      <alignment horizontal="center"/>
    </xf>
    <xf numFmtId="0" fontId="20" fillId="0" borderId="0" xfId="42" applyFont="1" applyProtection="1"/>
    <xf numFmtId="0" fontId="31" fillId="0" borderId="27" xfId="42" applyFont="1" applyBorder="1" applyAlignment="1" applyProtection="1"/>
    <xf numFmtId="0" fontId="33" fillId="0" borderId="0" xfId="42" applyFont="1" applyBorder="1" applyProtection="1"/>
    <xf numFmtId="0" fontId="35" fillId="0" borderId="0" xfId="42" applyFont="1" applyBorder="1" applyProtection="1"/>
    <xf numFmtId="0" fontId="39" fillId="32" borderId="12" xfId="42" applyFont="1" applyFill="1" applyBorder="1" applyAlignment="1" applyProtection="1"/>
    <xf numFmtId="0" fontId="39" fillId="32" borderId="13" xfId="42" applyFont="1" applyFill="1" applyBorder="1" applyAlignment="1" applyProtection="1"/>
    <xf numFmtId="0" fontId="39" fillId="32" borderId="14" xfId="42" applyFont="1" applyFill="1" applyBorder="1" applyAlignment="1" applyProtection="1"/>
    <xf numFmtId="0" fontId="31" fillId="33" borderId="11" xfId="42" applyFont="1" applyFill="1" applyBorder="1" applyProtection="1"/>
    <xf numFmtId="1" fontId="34" fillId="33" borderId="12" xfId="42" applyNumberFormat="1" applyFont="1" applyFill="1" applyBorder="1" applyAlignment="1" applyProtection="1">
      <alignment horizontal="center"/>
    </xf>
    <xf numFmtId="1" fontId="34" fillId="34" borderId="11" xfId="42" applyNumberFormat="1" applyFont="1" applyFill="1" applyBorder="1" applyAlignment="1" applyProtection="1">
      <alignment horizontal="center"/>
    </xf>
    <xf numFmtId="0" fontId="34" fillId="33" borderId="12" xfId="42" applyFont="1" applyFill="1" applyBorder="1" applyAlignment="1" applyProtection="1">
      <alignment horizontal="center"/>
    </xf>
    <xf numFmtId="0" fontId="31" fillId="0" borderId="30" xfId="42" applyFont="1" applyBorder="1" applyAlignment="1" applyProtection="1"/>
    <xf numFmtId="0" fontId="31" fillId="33" borderId="10" xfId="42" applyFont="1" applyFill="1" applyBorder="1" applyAlignment="1" applyProtection="1"/>
    <xf numFmtId="0" fontId="31" fillId="0" borderId="27" xfId="42" applyFont="1" applyBorder="1" applyProtection="1"/>
    <xf numFmtId="0" fontId="34" fillId="0" borderId="12" xfId="42" applyFont="1" applyFill="1" applyBorder="1" applyAlignment="1" applyProtection="1">
      <alignment horizontal="center"/>
    </xf>
    <xf numFmtId="0" fontId="34" fillId="0" borderId="11" xfId="42" applyFont="1" applyFill="1" applyBorder="1" applyAlignment="1" applyProtection="1">
      <alignment horizontal="center"/>
    </xf>
    <xf numFmtId="0" fontId="20" fillId="0" borderId="11" xfId="42" applyFont="1" applyBorder="1" applyProtection="1"/>
    <xf numFmtId="0" fontId="33" fillId="0" borderId="14" xfId="42" applyFont="1" applyBorder="1" applyProtection="1">
      <protection hidden="1"/>
    </xf>
    <xf numFmtId="0" fontId="37" fillId="0" borderId="10" xfId="42" applyFont="1" applyBorder="1" applyProtection="1"/>
    <xf numFmtId="0" fontId="40" fillId="0" borderId="0" xfId="42" applyFont="1" applyProtection="1">
      <protection hidden="1"/>
    </xf>
    <xf numFmtId="0" fontId="41" fillId="0" borderId="0" xfId="42" applyFont="1" applyProtection="1"/>
    <xf numFmtId="0" fontId="39" fillId="0" borderId="0" xfId="42" applyFont="1" applyBorder="1" applyAlignment="1" applyProtection="1"/>
    <xf numFmtId="0" fontId="34" fillId="0" borderId="0" xfId="42" applyFont="1" applyBorder="1" applyAlignment="1" applyProtection="1">
      <alignment horizontal="right"/>
    </xf>
    <xf numFmtId="0" fontId="39" fillId="0" borderId="0" xfId="42" applyFont="1" applyBorder="1" applyAlignment="1" applyProtection="1">
      <alignment horizontal="left"/>
    </xf>
    <xf numFmtId="0" fontId="42" fillId="0" borderId="0" xfId="42" applyFont="1" applyBorder="1" applyAlignment="1" applyProtection="1">
      <alignment horizontal="left"/>
    </xf>
    <xf numFmtId="0" fontId="31" fillId="0" borderId="0" xfId="42" applyFont="1" applyBorder="1" applyAlignment="1" applyProtection="1">
      <alignment horizontal="center"/>
    </xf>
    <xf numFmtId="0" fontId="31" fillId="0" borderId="0" xfId="42" applyFont="1" applyBorder="1" applyAlignment="1" applyProtection="1">
      <alignment horizontal="left"/>
    </xf>
    <xf numFmtId="0" fontId="36" fillId="0" borderId="0" xfId="42" applyFont="1" applyBorder="1" applyAlignment="1" applyProtection="1">
      <alignment horizontal="right"/>
    </xf>
    <xf numFmtId="0" fontId="36" fillId="0" borderId="0" xfId="42" quotePrefix="1" applyFont="1" applyBorder="1" applyAlignment="1" applyProtection="1">
      <alignment horizontal="right"/>
    </xf>
    <xf numFmtId="0" fontId="40" fillId="0" borderId="0" xfId="42" applyFont="1" applyProtection="1"/>
    <xf numFmtId="0" fontId="40" fillId="0" borderId="0" xfId="42" applyFont="1" applyFill="1" applyBorder="1" applyProtection="1"/>
    <xf numFmtId="0" fontId="40" fillId="0" borderId="0" xfId="42" applyFont="1" applyBorder="1" applyProtection="1"/>
    <xf numFmtId="0" fontId="35" fillId="0" borderId="0" xfId="42" applyFont="1" applyProtection="1"/>
    <xf numFmtId="0" fontId="35" fillId="0" borderId="0" xfId="42" applyFont="1" applyProtection="1">
      <protection hidden="1"/>
    </xf>
    <xf numFmtId="0" fontId="20" fillId="0" borderId="0" xfId="42" applyFont="1" applyBorder="1" applyAlignment="1" applyProtection="1">
      <alignment vertical="top"/>
      <protection hidden="1"/>
    </xf>
    <xf numFmtId="0" fontId="20" fillId="0" borderId="0" xfId="42" applyFont="1" applyAlignment="1" applyProtection="1">
      <alignment horizontal="left"/>
      <protection hidden="1"/>
    </xf>
    <xf numFmtId="0" fontId="1" fillId="0" borderId="0" xfId="43"/>
    <xf numFmtId="0" fontId="22" fillId="0" borderId="0" xfId="43" applyFont="1"/>
    <xf numFmtId="0" fontId="22" fillId="0" borderId="11" xfId="43" applyFont="1" applyBorder="1"/>
    <xf numFmtId="0" fontId="22" fillId="0" borderId="0" xfId="43" applyFont="1" applyFill="1" applyBorder="1"/>
    <xf numFmtId="0" fontId="36" fillId="0" borderId="0" xfId="42" applyFont="1" applyFill="1" applyBorder="1" applyAlignment="1" applyProtection="1">
      <alignment horizontal="left"/>
    </xf>
    <xf numFmtId="0" fontId="20" fillId="0" borderId="0" xfId="42" applyFont="1" applyFill="1" applyProtection="1"/>
    <xf numFmtId="0" fontId="20" fillId="0" borderId="0" xfId="42" applyFont="1" applyFill="1" applyAlignment="1" applyProtection="1">
      <alignment horizontal="left"/>
    </xf>
    <xf numFmtId="0" fontId="37" fillId="0" borderId="0" xfId="42" applyFont="1" applyFill="1" applyProtection="1">
      <protection hidden="1"/>
    </xf>
    <xf numFmtId="0" fontId="37" fillId="0" borderId="0" xfId="42" applyFont="1" applyFill="1" applyAlignment="1" applyProtection="1">
      <alignment horizontal="left"/>
      <protection hidden="1"/>
    </xf>
    <xf numFmtId="0" fontId="40" fillId="0" borderId="0" xfId="42" applyFont="1" applyFill="1" applyProtection="1">
      <protection hidden="1"/>
    </xf>
    <xf numFmtId="0" fontId="31" fillId="0" borderId="0" xfId="44" applyFont="1" applyFill="1" applyBorder="1"/>
    <xf numFmtId="0" fontId="31" fillId="0" borderId="0" xfId="44" applyFont="1" applyFill="1" applyBorder="1" applyAlignment="1">
      <alignment horizontal="left" vertical="center"/>
    </xf>
    <xf numFmtId="0" fontId="31" fillId="0" borderId="0" xfId="44" applyFont="1" applyFill="1" applyBorder="1" applyAlignment="1">
      <alignment horizontal="left"/>
    </xf>
    <xf numFmtId="14" fontId="22" fillId="0" borderId="11" xfId="0" applyNumberFormat="1" applyFont="1" applyBorder="1" applyAlignment="1">
      <alignment horizontal="center"/>
    </xf>
    <xf numFmtId="14" fontId="22" fillId="0" borderId="11" xfId="0" applyNumberFormat="1" applyFont="1" applyBorder="1"/>
    <xf numFmtId="14" fontId="30" fillId="0" borderId="11" xfId="0" applyNumberFormat="1" applyFont="1" applyBorder="1" applyAlignment="1">
      <alignment horizontal="center"/>
    </xf>
    <xf numFmtId="14" fontId="30" fillId="0" borderId="11" xfId="0" applyNumberFormat="1" applyFont="1" applyBorder="1"/>
    <xf numFmtId="0" fontId="21" fillId="0" borderId="12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/>
    </xf>
    <xf numFmtId="0" fontId="21" fillId="0" borderId="14" xfId="0" applyFont="1" applyBorder="1" applyAlignment="1">
      <alignment horizontal="center"/>
    </xf>
    <xf numFmtId="0" fontId="21" fillId="0" borderId="12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12" xfId="0" applyFont="1" applyBorder="1" applyAlignment="1" applyProtection="1">
      <alignment horizontal="center"/>
      <protection locked="0"/>
    </xf>
    <xf numFmtId="0" fontId="21" fillId="0" borderId="13" xfId="0" applyFont="1" applyBorder="1" applyAlignment="1" applyProtection="1">
      <alignment horizontal="center"/>
      <protection locked="0"/>
    </xf>
    <xf numFmtId="0" fontId="21" fillId="0" borderId="14" xfId="0" applyFont="1" applyBorder="1" applyAlignment="1" applyProtection="1">
      <alignment horizontal="center"/>
      <protection locked="0"/>
    </xf>
    <xf numFmtId="0" fontId="23" fillId="0" borderId="0" xfId="0" applyFont="1" applyAlignment="1">
      <alignment horizontal="center"/>
    </xf>
    <xf numFmtId="164" fontId="35" fillId="0" borderId="24" xfId="42" applyNumberFormat="1" applyFont="1" applyBorder="1" applyAlignment="1" applyProtection="1">
      <alignment horizontal="center"/>
    </xf>
    <xf numFmtId="164" fontId="35" fillId="0" borderId="25" xfId="42" applyNumberFormat="1" applyFont="1" applyBorder="1" applyAlignment="1" applyProtection="1">
      <alignment horizontal="center"/>
    </xf>
    <xf numFmtId="164" fontId="35" fillId="0" borderId="26" xfId="42" applyNumberFormat="1" applyFont="1" applyBorder="1" applyAlignment="1" applyProtection="1">
      <alignment horizontal="center"/>
    </xf>
    <xf numFmtId="49" fontId="34" fillId="0" borderId="12" xfId="42" applyNumberFormat="1" applyFont="1" applyBorder="1" applyAlignment="1" applyProtection="1">
      <alignment horizontal="center"/>
    </xf>
    <xf numFmtId="49" fontId="34" fillId="0" borderId="13" xfId="42" applyNumberFormat="1" applyFont="1" applyBorder="1" applyAlignment="1" applyProtection="1">
      <alignment horizontal="center"/>
    </xf>
    <xf numFmtId="49" fontId="34" fillId="0" borderId="14" xfId="42" applyNumberFormat="1" applyFont="1" applyBorder="1" applyAlignment="1" applyProtection="1">
      <alignment horizontal="center"/>
    </xf>
    <xf numFmtId="0" fontId="32" fillId="0" borderId="20" xfId="42" applyFont="1" applyBorder="1" applyAlignment="1" applyProtection="1">
      <alignment horizontal="center"/>
    </xf>
    <xf numFmtId="0" fontId="32" fillId="0" borderId="21" xfId="42" applyFont="1" applyBorder="1" applyAlignment="1" applyProtection="1">
      <alignment horizontal="center"/>
    </xf>
    <xf numFmtId="0" fontId="32" fillId="0" borderId="19" xfId="42" applyFont="1" applyBorder="1" applyAlignment="1" applyProtection="1">
      <alignment horizontal="center"/>
    </xf>
    <xf numFmtId="0" fontId="32" fillId="0" borderId="22" xfId="42" applyFont="1" applyBorder="1" applyAlignment="1" applyProtection="1">
      <alignment horizontal="center"/>
    </xf>
    <xf numFmtId="0" fontId="32" fillId="0" borderId="23" xfId="42" applyFont="1" applyBorder="1" applyAlignment="1" applyProtection="1">
      <alignment horizontal="center"/>
    </xf>
    <xf numFmtId="0" fontId="20" fillId="30" borderId="12" xfId="42" applyFont="1" applyFill="1" applyBorder="1" applyAlignment="1" applyProtection="1">
      <alignment horizontal="left"/>
    </xf>
    <xf numFmtId="0" fontId="20" fillId="30" borderId="13" xfId="42" applyFont="1" applyFill="1" applyBorder="1" applyAlignment="1" applyProtection="1">
      <alignment horizontal="left"/>
    </xf>
    <xf numFmtId="0" fontId="20" fillId="30" borderId="14" xfId="42" applyFont="1" applyFill="1" applyBorder="1" applyAlignment="1" applyProtection="1">
      <alignment horizontal="left"/>
    </xf>
    <xf numFmtId="0" fontId="34" fillId="0" borderId="12" xfId="42" applyFont="1" applyFill="1" applyBorder="1" applyAlignment="1" applyProtection="1">
      <alignment horizontal="center"/>
    </xf>
    <xf numFmtId="0" fontId="34" fillId="0" borderId="14" xfId="42" applyFont="1" applyFill="1" applyBorder="1" applyAlignment="1" applyProtection="1">
      <alignment horizontal="center"/>
    </xf>
    <xf numFmtId="0" fontId="34" fillId="0" borderId="13" xfId="42" applyFont="1" applyFill="1" applyBorder="1" applyAlignment="1" applyProtection="1">
      <alignment horizontal="center"/>
    </xf>
    <xf numFmtId="0" fontId="34" fillId="0" borderId="11" xfId="42" applyFont="1" applyFill="1" applyBorder="1" applyAlignment="1" applyProtection="1">
      <alignment horizontal="center"/>
    </xf>
    <xf numFmtId="0" fontId="34" fillId="30" borderId="28" xfId="42" applyFont="1" applyFill="1" applyBorder="1" applyAlignment="1" applyProtection="1">
      <alignment horizontal="center"/>
    </xf>
    <xf numFmtId="0" fontId="34" fillId="30" borderId="15" xfId="42" applyFont="1" applyFill="1" applyBorder="1" applyAlignment="1" applyProtection="1">
      <alignment horizontal="center"/>
    </xf>
    <xf numFmtId="0" fontId="34" fillId="30" borderId="12" xfId="42" applyFont="1" applyFill="1" applyBorder="1" applyAlignment="1" applyProtection="1">
      <alignment horizontal="center"/>
    </xf>
    <xf numFmtId="0" fontId="34" fillId="30" borderId="14" xfId="42" applyFont="1" applyFill="1" applyBorder="1" applyAlignment="1" applyProtection="1">
      <alignment horizontal="center"/>
    </xf>
    <xf numFmtId="0" fontId="34" fillId="30" borderId="29" xfId="42" applyFont="1" applyFill="1" applyBorder="1" applyAlignment="1" applyProtection="1">
      <alignment horizontal="center"/>
    </xf>
    <xf numFmtId="0" fontId="31" fillId="0" borderId="12" xfId="42" applyFont="1" applyBorder="1" applyAlignment="1" applyProtection="1">
      <alignment horizontal="center"/>
    </xf>
    <xf numFmtId="0" fontId="31" fillId="0" borderId="14" xfId="42" applyFont="1" applyBorder="1" applyAlignment="1" applyProtection="1">
      <alignment horizontal="center"/>
    </xf>
    <xf numFmtId="0" fontId="39" fillId="32" borderId="13" xfId="42" applyFont="1" applyFill="1" applyBorder="1" applyAlignment="1" applyProtection="1">
      <alignment horizontal="center"/>
    </xf>
    <xf numFmtId="0" fontId="39" fillId="32" borderId="14" xfId="42" applyFont="1" applyFill="1" applyBorder="1" applyAlignment="1" applyProtection="1">
      <alignment horizontal="center"/>
    </xf>
    <xf numFmtId="0" fontId="39" fillId="32" borderId="12" xfId="42" applyFont="1" applyFill="1" applyBorder="1" applyAlignment="1" applyProtection="1">
      <alignment horizontal="center"/>
    </xf>
    <xf numFmtId="0" fontId="34" fillId="0" borderId="12" xfId="42" applyFont="1" applyBorder="1" applyAlignment="1" applyProtection="1">
      <alignment horizontal="center"/>
    </xf>
    <xf numFmtId="0" fontId="34" fillId="0" borderId="13" xfId="42" applyFont="1" applyBorder="1" applyAlignment="1" applyProtection="1">
      <alignment horizontal="center"/>
    </xf>
    <xf numFmtId="0" fontId="34" fillId="0" borderId="14" xfId="42" applyFont="1" applyBorder="1" applyAlignment="1" applyProtection="1">
      <alignment horizontal="center"/>
    </xf>
    <xf numFmtId="0" fontId="40" fillId="35" borderId="15" xfId="42" applyFont="1" applyFill="1" applyBorder="1" applyAlignment="1" applyProtection="1">
      <alignment horizontal="center"/>
      <protection hidden="1"/>
    </xf>
    <xf numFmtId="0" fontId="40" fillId="0" borderId="11" xfId="42" applyFont="1" applyFill="1" applyBorder="1" applyAlignment="1" applyProtection="1">
      <alignment horizontal="center"/>
      <protection hidden="1"/>
    </xf>
    <xf numFmtId="14" fontId="0" fillId="0" borderId="0" xfId="0" applyNumberFormat="1"/>
    <xf numFmtId="14" fontId="22" fillId="0" borderId="10" xfId="0" applyNumberFormat="1" applyFont="1" applyBorder="1"/>
    <xf numFmtId="14" fontId="22" fillId="27" borderId="11" xfId="0" applyNumberFormat="1" applyFont="1" applyFill="1" applyBorder="1" applyAlignment="1">
      <alignment horizontal="center" vertical="center" wrapText="1"/>
    </xf>
    <xf numFmtId="14" fontId="30" fillId="0" borderId="16" xfId="0" applyNumberFormat="1" applyFont="1" applyBorder="1"/>
  </cellXfs>
  <cellStyles count="45">
    <cellStyle name="20 % - Dekorfärg1" xfId="1" builtinId="30" customBuiltin="1"/>
    <cellStyle name="20 % - Dekorfärg2" xfId="2" builtinId="34" customBuiltin="1"/>
    <cellStyle name="20 % - Dekorfärg3" xfId="3" builtinId="38" customBuiltin="1"/>
    <cellStyle name="20 % - Dekorfärg4" xfId="4" builtinId="42" customBuiltin="1"/>
    <cellStyle name="20 % - Dekorfärg5" xfId="5" builtinId="46" customBuiltin="1"/>
    <cellStyle name="20 % - Dekorfärg6" xfId="6" builtinId="50" customBuiltin="1"/>
    <cellStyle name="40 % - Dekorfärg1" xfId="7" builtinId="31" customBuiltin="1"/>
    <cellStyle name="40 % - Dekorfärg2" xfId="8" builtinId="35" customBuiltin="1"/>
    <cellStyle name="40 % - Dekorfärg3" xfId="9" builtinId="39" customBuiltin="1"/>
    <cellStyle name="40 % - Dekorfärg4" xfId="10" builtinId="43" customBuiltin="1"/>
    <cellStyle name="40 % - Dekorfärg5" xfId="11" builtinId="47" customBuiltin="1"/>
    <cellStyle name="40 % - Dekorfärg6" xfId="12" builtinId="51" customBuiltin="1"/>
    <cellStyle name="60 % - Dekorfärg1" xfId="13" builtinId="32" customBuiltin="1"/>
    <cellStyle name="60 % - Dekorfärg2" xfId="14" builtinId="36" customBuiltin="1"/>
    <cellStyle name="60 % - Dekorfärg3" xfId="15" builtinId="40" customBuiltin="1"/>
    <cellStyle name="60 % - Dekorfärg4" xfId="16" builtinId="44" customBuiltin="1"/>
    <cellStyle name="60 % - Dekorfärg5" xfId="17" builtinId="48" customBuiltin="1"/>
    <cellStyle name="60 % - Dekorfärg6" xfId="18" builtinId="52" customBuiltin="1"/>
    <cellStyle name="Anteckning" xfId="19" builtinId="10" customBuiltin="1"/>
    <cellStyle name="Beräkning" xfId="20" builtinId="22" customBuiltin="1"/>
    <cellStyle name="Bra" xfId="21" builtinId="26" customBuiltin="1"/>
    <cellStyle name="Dekorfärg1" xfId="23" builtinId="29" customBuiltin="1"/>
    <cellStyle name="Dekorfärg2" xfId="24" builtinId="33" customBuiltin="1"/>
    <cellStyle name="Dekorfärg3" xfId="25" builtinId="37" customBuiltin="1"/>
    <cellStyle name="Dekorfärg4" xfId="26" builtinId="41" customBuiltin="1"/>
    <cellStyle name="Dekorfärg5" xfId="27" builtinId="45" customBuiltin="1"/>
    <cellStyle name="Dekorfärg6" xfId="28" builtinId="49" customBuiltin="1"/>
    <cellStyle name="Dålig" xfId="22" builtinId="27" customBuiltin="1"/>
    <cellStyle name="Förklarande text" xfId="29" builtinId="53" customBuiltin="1"/>
    <cellStyle name="Indata" xfId="30" builtinId="20" customBuiltin="1"/>
    <cellStyle name="Kontrollcell" xfId="31" builtinId="23" customBuiltin="1"/>
    <cellStyle name="Länkad cell" xfId="32" builtinId="24" customBuiltin="1"/>
    <cellStyle name="Neutral" xfId="33" builtinId="28" customBuiltin="1"/>
    <cellStyle name="Normal" xfId="0" builtinId="0"/>
    <cellStyle name="Normal 2" xfId="43" xr:uid="{00000000-0005-0000-0000-000022000000}"/>
    <cellStyle name="Normal 3" xfId="42" xr:uid="{00000000-0005-0000-0000-000023000000}"/>
    <cellStyle name="Normal_Blad1" xfId="44" xr:uid="{00000000-0005-0000-0000-000024000000}"/>
    <cellStyle name="Rubrik" xfId="34" builtinId="15" customBuiltin="1"/>
    <cellStyle name="Rubrik 1" xfId="35" builtinId="16" customBuiltin="1"/>
    <cellStyle name="Rubrik 2" xfId="36" builtinId="17" customBuiltin="1"/>
    <cellStyle name="Rubrik 3" xfId="37" builtinId="18" customBuiltin="1"/>
    <cellStyle name="Rubrik 4" xfId="38" builtinId="19" customBuiltin="1"/>
    <cellStyle name="Summa" xfId="39" builtinId="25" customBuiltin="1"/>
    <cellStyle name="Utdata" xfId="40" builtinId="21" customBuiltin="1"/>
    <cellStyle name="Varnings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ustomXml" Target="../ink/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416430</xdr:colOff>
      <xdr:row>5</xdr:row>
      <xdr:rowOff>376650</xdr:rowOff>
    </xdr:from>
    <xdr:to>
      <xdr:col>13</xdr:col>
      <xdr:colOff>416790</xdr:colOff>
      <xdr:row>5</xdr:row>
      <xdr:rowOff>377010</xdr:rowOff>
    </xdr:to>
    <mc:AlternateContent xmlns:mc="http://schemas.openxmlformats.org/markup-compatibility/2006" xmlns:xdr14="http://schemas.microsoft.com/office/excel/2010/spreadsheetDrawing">
      <mc:Choice Requires="xdr14">
        <xdr:contentPart xmlns:r="http://schemas.openxmlformats.org/officeDocument/2006/relationships" r:id="rId1">
          <xdr14:nvContentPartPr>
            <xdr14:cNvPr id="7" name="Pennanteckning 6">
              <a:extLst>
                <a:ext uri="{FF2B5EF4-FFF2-40B4-BE49-F238E27FC236}">
                  <a16:creationId xmlns:a16="http://schemas.microsoft.com/office/drawing/2014/main" id="{EE886AC5-E1B7-42A5-AB19-9B9A39FA3E36}"/>
                </a:ext>
              </a:extLst>
            </xdr14:cNvPr>
            <xdr14:cNvContentPartPr/>
          </xdr14:nvContentPartPr>
          <xdr14:nvPr macro=""/>
          <xdr14:xfrm>
            <a:off x="12017880" y="1576800"/>
            <a:ext cx="360" cy="360"/>
          </xdr14:xfrm>
        </xdr:contentPart>
      </mc:Choice>
      <mc:Fallback xmlns="">
        <xdr:pic>
          <xdr:nvPicPr>
            <xdr:cNvPr id="7" name="Pennanteckning 6">
              <a:extLst>
                <a:ext uri="{FF2B5EF4-FFF2-40B4-BE49-F238E27FC236}">
                  <a16:creationId xmlns:a16="http://schemas.microsoft.com/office/drawing/2014/main" id="{EE886AC5-E1B7-42A5-AB19-9B9A39FA3E36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12009240" y="1567800"/>
              <a:ext cx="18000" cy="1800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  <inkml:channel name="F" type="integer" max="32767" units="dev"/>
        </inkml:traceFormat>
        <inkml:channelProperties>
          <inkml:channelProperty channel="X" name="resolution" value="1000" units="1/cm"/>
          <inkml:channelProperty channel="Y" name="resolution" value="1000" units="1/cm"/>
          <inkml:channelProperty channel="F" name="resolution" value="0" units="1/dev"/>
        </inkml:channelProperties>
      </inkml:inkSource>
      <inkml:timestamp xml:id="ts0" timeString="2019-04-27T09:49:36.008"/>
    </inkml:context>
    <inkml:brush xml:id="br0">
      <inkml:brushProperty name="width" value="0.05" units="cm"/>
      <inkml:brushProperty name="height" value="0.05" units="cm"/>
    </inkml:brush>
  </inkml:definitions>
  <inkml:trace contextRef="#ctx0" brushRef="#br0">225 71 10528,'0'0'1178,"0"0"-311,0 0-368,0 0-250,0 0-137,0 0-51,0 0-7,0 0 18,0 0 18,0 0-6,0 0-44,0 0-100,0 0-70,0 0-92,0 0-387,0 0-1203,0 0-884,0 0 517,0 0 629,0 0-17,0 0-1434</inkml:trace>
</inkml: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8"/>
  <sheetViews>
    <sheetView workbookViewId="0">
      <selection activeCell="M13" sqref="M13"/>
    </sheetView>
  </sheetViews>
  <sheetFormatPr defaultRowHeight="12.75" x14ac:dyDescent="0.2"/>
  <cols>
    <col min="1" max="1" width="11.7109375" style="1" customWidth="1"/>
    <col min="2" max="2" width="10.28515625" style="1" customWidth="1"/>
    <col min="3" max="3" width="10" style="1" customWidth="1"/>
    <col min="4" max="4" width="10.42578125" style="1" customWidth="1"/>
    <col min="5" max="5" width="9.5703125" style="1" customWidth="1"/>
    <col min="6" max="6" width="4.85546875" style="1" customWidth="1"/>
    <col min="7" max="10" width="5.7109375" style="1" customWidth="1"/>
    <col min="11" max="11" width="3.5703125" style="1" customWidth="1"/>
    <col min="12" max="12" width="16" style="1" customWidth="1"/>
  </cols>
  <sheetData>
    <row r="1" spans="1:12" x14ac:dyDescent="0.2">
      <c r="A1" s="2" t="e">
        <f>#REF!</f>
        <v>#REF!</v>
      </c>
      <c r="B1" s="1" t="s">
        <v>2</v>
      </c>
      <c r="C1" s="1" t="s">
        <v>3</v>
      </c>
      <c r="D1" s="1" t="s">
        <v>4</v>
      </c>
      <c r="E1" s="1" t="s">
        <v>5</v>
      </c>
      <c r="L1" s="3" t="e">
        <f>A1</f>
        <v>#REF!</v>
      </c>
    </row>
    <row r="2" spans="1:12" x14ac:dyDescent="0.2">
      <c r="A2" s="4" t="e">
        <f>#REF!</f>
        <v>#REF!</v>
      </c>
      <c r="L2" s="5" t="e">
        <f>A2</f>
        <v>#REF!</v>
      </c>
    </row>
    <row r="3" spans="1:12" x14ac:dyDescent="0.2">
      <c r="A3" s="6" t="e">
        <f>#REF!</f>
        <v>#REF!</v>
      </c>
      <c r="B3" s="6" t="e">
        <f>#REF!</f>
        <v>#REF!</v>
      </c>
      <c r="C3" s="6" t="e">
        <f>#REF!</f>
        <v>#REF!</v>
      </c>
      <c r="D3" s="6" t="e">
        <f>#REF!</f>
        <v>#REF!</v>
      </c>
      <c r="E3" s="6" t="e">
        <f>#REF!</f>
        <v>#REF!</v>
      </c>
      <c r="G3" s="7" t="str">
        <f t="shared" ref="G3:J8" si="0">IF(ISNUMBER(B3),TEXT(B3,"0.00"),"------")</f>
        <v>------</v>
      </c>
      <c r="H3" s="7" t="str">
        <f t="shared" si="0"/>
        <v>------</v>
      </c>
      <c r="I3" s="7" t="str">
        <f t="shared" si="0"/>
        <v>------</v>
      </c>
      <c r="J3" s="7" t="str">
        <f t="shared" si="0"/>
        <v>------</v>
      </c>
      <c r="L3" s="7" t="str">
        <f t="shared" ref="L3:L8" si="1">CONCATENATE(G3,"-",H3,"-",I3,"-",J3)</f>
        <v>---------------------------</v>
      </c>
    </row>
    <row r="4" spans="1:12" x14ac:dyDescent="0.2">
      <c r="A4" s="6" t="e">
        <f>#REF!</f>
        <v>#REF!</v>
      </c>
      <c r="B4" s="6" t="e">
        <f>#REF!</f>
        <v>#REF!</v>
      </c>
      <c r="C4" s="6" t="e">
        <f>#REF!</f>
        <v>#REF!</v>
      </c>
      <c r="D4" s="6" t="e">
        <f>#REF!</f>
        <v>#REF!</v>
      </c>
      <c r="E4" s="6" t="e">
        <f>#REF!</f>
        <v>#REF!</v>
      </c>
      <c r="G4" s="7" t="str">
        <f t="shared" si="0"/>
        <v>------</v>
      </c>
      <c r="H4" s="7" t="str">
        <f t="shared" si="0"/>
        <v>------</v>
      </c>
      <c r="I4" s="7" t="str">
        <f t="shared" si="0"/>
        <v>------</v>
      </c>
      <c r="J4" s="7" t="str">
        <f t="shared" si="0"/>
        <v>------</v>
      </c>
      <c r="L4" s="7" t="str">
        <f t="shared" si="1"/>
        <v>---------------------------</v>
      </c>
    </row>
    <row r="5" spans="1:12" x14ac:dyDescent="0.2">
      <c r="A5" s="6" t="e">
        <f>#REF!</f>
        <v>#REF!</v>
      </c>
      <c r="B5" s="6" t="e">
        <f>#REF!</f>
        <v>#REF!</v>
      </c>
      <c r="C5" s="6" t="e">
        <f>#REF!</f>
        <v>#REF!</v>
      </c>
      <c r="D5" s="6" t="e">
        <f>#REF!</f>
        <v>#REF!</v>
      </c>
      <c r="E5" s="6" t="e">
        <f>#REF!</f>
        <v>#REF!</v>
      </c>
      <c r="G5" s="7" t="str">
        <f t="shared" si="0"/>
        <v>------</v>
      </c>
      <c r="H5" s="7" t="str">
        <f t="shared" si="0"/>
        <v>------</v>
      </c>
      <c r="I5" s="7" t="str">
        <f t="shared" si="0"/>
        <v>------</v>
      </c>
      <c r="J5" s="7" t="str">
        <f t="shared" si="0"/>
        <v>------</v>
      </c>
      <c r="L5" s="7" t="str">
        <f t="shared" si="1"/>
        <v>---------------------------</v>
      </c>
    </row>
    <row r="6" spans="1:12" x14ac:dyDescent="0.2">
      <c r="A6" s="6" t="e">
        <f>#REF!</f>
        <v>#REF!</v>
      </c>
      <c r="B6" s="6" t="e">
        <f>#REF!</f>
        <v>#REF!</v>
      </c>
      <c r="C6" s="6" t="e">
        <f>#REF!</f>
        <v>#REF!</v>
      </c>
      <c r="D6" s="6" t="e">
        <f>#REF!</f>
        <v>#REF!</v>
      </c>
      <c r="E6" s="6" t="e">
        <f>#REF!</f>
        <v>#REF!</v>
      </c>
      <c r="G6" s="7" t="str">
        <f t="shared" si="0"/>
        <v>------</v>
      </c>
      <c r="H6" s="7" t="str">
        <f t="shared" si="0"/>
        <v>------</v>
      </c>
      <c r="I6" s="7" t="str">
        <f t="shared" si="0"/>
        <v>------</v>
      </c>
      <c r="J6" s="7" t="str">
        <f t="shared" si="0"/>
        <v>------</v>
      </c>
      <c r="L6" s="7" t="str">
        <f t="shared" si="1"/>
        <v>---------------------------</v>
      </c>
    </row>
    <row r="7" spans="1:12" x14ac:dyDescent="0.2">
      <c r="A7" s="6" t="e">
        <f>#REF!</f>
        <v>#REF!</v>
      </c>
      <c r="B7" s="6" t="e">
        <f>#REF!</f>
        <v>#REF!</v>
      </c>
      <c r="C7" s="6" t="e">
        <f>#REF!</f>
        <v>#REF!</v>
      </c>
      <c r="D7" s="6" t="e">
        <f>#REF!</f>
        <v>#REF!</v>
      </c>
      <c r="E7" s="6" t="e">
        <f>#REF!</f>
        <v>#REF!</v>
      </c>
      <c r="G7" s="7" t="str">
        <f t="shared" si="0"/>
        <v>------</v>
      </c>
      <c r="H7" s="7" t="str">
        <f t="shared" si="0"/>
        <v>------</v>
      </c>
      <c r="I7" s="7" t="str">
        <f t="shared" si="0"/>
        <v>------</v>
      </c>
      <c r="J7" s="7" t="str">
        <f t="shared" si="0"/>
        <v>------</v>
      </c>
      <c r="L7" s="7" t="str">
        <f t="shared" si="1"/>
        <v>---------------------------</v>
      </c>
    </row>
    <row r="8" spans="1:12" x14ac:dyDescent="0.2">
      <c r="A8" s="6" t="e">
        <f>#REF!</f>
        <v>#REF!</v>
      </c>
      <c r="B8" s="8" t="e">
        <f>#REF!</f>
        <v>#REF!</v>
      </c>
      <c r="C8" s="6" t="e">
        <f>#REF!</f>
        <v>#REF!</v>
      </c>
      <c r="D8" s="6" t="e">
        <f>#REF!</f>
        <v>#REF!</v>
      </c>
      <c r="E8" s="6" t="e">
        <f>#REF!</f>
        <v>#REF!</v>
      </c>
      <c r="G8" s="7" t="str">
        <f t="shared" si="0"/>
        <v>------</v>
      </c>
      <c r="H8" s="7" t="str">
        <f t="shared" si="0"/>
        <v>------</v>
      </c>
      <c r="I8" s="7" t="str">
        <f t="shared" si="0"/>
        <v>------</v>
      </c>
      <c r="J8" s="7" t="str">
        <f t="shared" si="0"/>
        <v>------</v>
      </c>
      <c r="L8" s="7" t="str">
        <f t="shared" si="1"/>
        <v>---------------------------</v>
      </c>
    </row>
    <row r="9" spans="1:12" x14ac:dyDescent="0.2">
      <c r="A9" s="2" t="e">
        <f>#REF!</f>
        <v>#REF!</v>
      </c>
      <c r="B9" s="1" t="s">
        <v>2</v>
      </c>
      <c r="C9" s="1" t="s">
        <v>3</v>
      </c>
      <c r="D9" s="1" t="s">
        <v>4</v>
      </c>
      <c r="E9" s="1" t="s">
        <v>5</v>
      </c>
      <c r="L9" s="3" t="e">
        <f>A9</f>
        <v>#REF!</v>
      </c>
    </row>
    <row r="10" spans="1:12" x14ac:dyDescent="0.2">
      <c r="A10" s="4" t="e">
        <f>#REF!</f>
        <v>#REF!</v>
      </c>
      <c r="L10" s="5" t="e">
        <f>A10</f>
        <v>#REF!</v>
      </c>
    </row>
    <row r="11" spans="1:12" x14ac:dyDescent="0.2">
      <c r="A11" s="6" t="e">
        <f>#REF!</f>
        <v>#REF!</v>
      </c>
      <c r="B11" s="6" t="e">
        <f>#REF!</f>
        <v>#REF!</v>
      </c>
      <c r="C11" s="6" t="e">
        <f>#REF!</f>
        <v>#REF!</v>
      </c>
      <c r="D11" s="6" t="e">
        <f>#REF!</f>
        <v>#REF!</v>
      </c>
      <c r="E11" s="6" t="e">
        <f>#REF!</f>
        <v>#REF!</v>
      </c>
      <c r="G11" s="7" t="str">
        <f t="shared" ref="G11:G16" si="2">IF(ISNUMBER(B11),TEXT(B11,"0.00"),"------")</f>
        <v>------</v>
      </c>
      <c r="H11" s="7" t="str">
        <f t="shared" ref="H11:H16" si="3">IF(ISNUMBER(C11),TEXT(C11,"0.00"),"------")</f>
        <v>------</v>
      </c>
      <c r="I11" s="7" t="str">
        <f t="shared" ref="I11:I16" si="4">IF(ISNUMBER(D11),TEXT(D11,"0.00"),"------")</f>
        <v>------</v>
      </c>
      <c r="J11" s="7" t="str">
        <f t="shared" ref="J11:J16" si="5">IF(ISNUMBER(E11),TEXT(E11,"0.00"),"------")</f>
        <v>------</v>
      </c>
      <c r="L11" s="7" t="str">
        <f t="shared" ref="L11:L16" si="6">CONCATENATE(G11,"-",H11,"-",I11,"-",J11)</f>
        <v>---------------------------</v>
      </c>
    </row>
    <row r="12" spans="1:12" x14ac:dyDescent="0.2">
      <c r="A12" s="6" t="e">
        <f>#REF!</f>
        <v>#REF!</v>
      </c>
      <c r="B12" s="6" t="e">
        <f>#REF!</f>
        <v>#REF!</v>
      </c>
      <c r="C12" s="6" t="e">
        <f>#REF!</f>
        <v>#REF!</v>
      </c>
      <c r="D12" s="6" t="e">
        <f>#REF!</f>
        <v>#REF!</v>
      </c>
      <c r="E12" s="6" t="e">
        <f>#REF!</f>
        <v>#REF!</v>
      </c>
      <c r="G12" s="7" t="str">
        <f t="shared" si="2"/>
        <v>------</v>
      </c>
      <c r="H12" s="7" t="str">
        <f t="shared" si="3"/>
        <v>------</v>
      </c>
      <c r="I12" s="7" t="str">
        <f t="shared" si="4"/>
        <v>------</v>
      </c>
      <c r="J12" s="7" t="str">
        <f t="shared" si="5"/>
        <v>------</v>
      </c>
      <c r="L12" s="7" t="str">
        <f t="shared" si="6"/>
        <v>---------------------------</v>
      </c>
    </row>
    <row r="13" spans="1:12" x14ac:dyDescent="0.2">
      <c r="A13" s="6" t="e">
        <f>#REF!</f>
        <v>#REF!</v>
      </c>
      <c r="B13" s="6" t="e">
        <f>#REF!</f>
        <v>#REF!</v>
      </c>
      <c r="C13" s="6" t="e">
        <f>#REF!</f>
        <v>#REF!</v>
      </c>
      <c r="D13" s="6" t="e">
        <f>#REF!</f>
        <v>#REF!</v>
      </c>
      <c r="E13" s="6" t="e">
        <f>#REF!</f>
        <v>#REF!</v>
      </c>
      <c r="G13" s="7" t="str">
        <f t="shared" si="2"/>
        <v>------</v>
      </c>
      <c r="H13" s="7" t="str">
        <f t="shared" si="3"/>
        <v>------</v>
      </c>
      <c r="I13" s="7" t="str">
        <f t="shared" si="4"/>
        <v>------</v>
      </c>
      <c r="J13" s="7" t="str">
        <f t="shared" si="5"/>
        <v>------</v>
      </c>
      <c r="L13" s="7" t="str">
        <f t="shared" si="6"/>
        <v>---------------------------</v>
      </c>
    </row>
    <row r="14" spans="1:12" x14ac:dyDescent="0.2">
      <c r="A14" s="6" t="e">
        <f>#REF!</f>
        <v>#REF!</v>
      </c>
      <c r="B14" s="6" t="e">
        <f>#REF!</f>
        <v>#REF!</v>
      </c>
      <c r="C14" s="6" t="e">
        <f>#REF!</f>
        <v>#REF!</v>
      </c>
      <c r="D14" s="6" t="e">
        <f>#REF!</f>
        <v>#REF!</v>
      </c>
      <c r="E14" s="6" t="e">
        <f>#REF!</f>
        <v>#REF!</v>
      </c>
      <c r="G14" s="7" t="str">
        <f t="shared" si="2"/>
        <v>------</v>
      </c>
      <c r="H14" s="7" t="str">
        <f t="shared" si="3"/>
        <v>------</v>
      </c>
      <c r="I14" s="7" t="str">
        <f t="shared" si="4"/>
        <v>------</v>
      </c>
      <c r="J14" s="7" t="str">
        <f t="shared" si="5"/>
        <v>------</v>
      </c>
      <c r="L14" s="7" t="str">
        <f t="shared" si="6"/>
        <v>---------------------------</v>
      </c>
    </row>
    <row r="15" spans="1:12" x14ac:dyDescent="0.2">
      <c r="A15" s="6" t="e">
        <f>#REF!</f>
        <v>#REF!</v>
      </c>
      <c r="B15" s="6" t="e">
        <f>#REF!</f>
        <v>#REF!</v>
      </c>
      <c r="C15" s="6" t="e">
        <f>#REF!</f>
        <v>#REF!</v>
      </c>
      <c r="D15" s="6" t="e">
        <f>#REF!</f>
        <v>#REF!</v>
      </c>
      <c r="E15" s="6" t="e">
        <f>#REF!</f>
        <v>#REF!</v>
      </c>
      <c r="G15" s="7" t="str">
        <f t="shared" si="2"/>
        <v>------</v>
      </c>
      <c r="H15" s="7" t="str">
        <f t="shared" si="3"/>
        <v>------</v>
      </c>
      <c r="I15" s="7" t="str">
        <f t="shared" si="4"/>
        <v>------</v>
      </c>
      <c r="J15" s="7" t="str">
        <f t="shared" si="5"/>
        <v>------</v>
      </c>
      <c r="L15" s="7" t="str">
        <f t="shared" si="6"/>
        <v>---------------------------</v>
      </c>
    </row>
    <row r="16" spans="1:12" x14ac:dyDescent="0.2">
      <c r="A16" s="6" t="e">
        <f>#REF!</f>
        <v>#REF!</v>
      </c>
      <c r="B16" s="8" t="e">
        <f>#REF!</f>
        <v>#REF!</v>
      </c>
      <c r="C16" s="6" t="e">
        <f>#REF!</f>
        <v>#REF!</v>
      </c>
      <c r="D16" s="6" t="e">
        <f>#REF!</f>
        <v>#REF!</v>
      </c>
      <c r="E16" s="6" t="e">
        <f>#REF!</f>
        <v>#REF!</v>
      </c>
      <c r="G16" s="7" t="str">
        <f t="shared" si="2"/>
        <v>------</v>
      </c>
      <c r="H16" s="7" t="str">
        <f t="shared" si="3"/>
        <v>------</v>
      </c>
      <c r="I16" s="7" t="str">
        <f t="shared" si="4"/>
        <v>------</v>
      </c>
      <c r="J16" s="7" t="str">
        <f t="shared" si="5"/>
        <v>------</v>
      </c>
      <c r="L16" s="7" t="str">
        <f t="shared" si="6"/>
        <v>---------------------------</v>
      </c>
    </row>
    <row r="17" spans="1:12" x14ac:dyDescent="0.2">
      <c r="A17" s="2" t="e">
        <f>#REF!</f>
        <v>#REF!</v>
      </c>
      <c r="B17" s="1" t="s">
        <v>2</v>
      </c>
      <c r="C17" s="1" t="s">
        <v>3</v>
      </c>
      <c r="D17" s="1" t="s">
        <v>4</v>
      </c>
      <c r="E17" s="1" t="s">
        <v>5</v>
      </c>
      <c r="L17" s="3" t="e">
        <f>A17</f>
        <v>#REF!</v>
      </c>
    </row>
    <row r="18" spans="1:12" x14ac:dyDescent="0.2">
      <c r="A18" s="4" t="e">
        <f>#REF!</f>
        <v>#REF!</v>
      </c>
      <c r="L18" s="5" t="e">
        <f>A18</f>
        <v>#REF!</v>
      </c>
    </row>
    <row r="19" spans="1:12" x14ac:dyDescent="0.2">
      <c r="A19" s="6" t="e">
        <f>#REF!</f>
        <v>#REF!</v>
      </c>
      <c r="B19" s="6" t="e">
        <f>#REF!</f>
        <v>#REF!</v>
      </c>
      <c r="C19" s="6" t="e">
        <f>#REF!</f>
        <v>#REF!</v>
      </c>
      <c r="D19" s="6" t="e">
        <f>#REF!</f>
        <v>#REF!</v>
      </c>
      <c r="E19" s="6" t="e">
        <f>#REF!</f>
        <v>#REF!</v>
      </c>
      <c r="G19" s="7" t="str">
        <f t="shared" ref="G19:G24" si="7">IF(ISNUMBER(B19),TEXT(B19,"0.00"),"------")</f>
        <v>------</v>
      </c>
      <c r="H19" s="7" t="str">
        <f t="shared" ref="H19:H24" si="8">IF(ISNUMBER(C19),TEXT(C19,"0.00"),"------")</f>
        <v>------</v>
      </c>
      <c r="I19" s="7" t="str">
        <f t="shared" ref="I19:I24" si="9">IF(ISNUMBER(D19),TEXT(D19,"0.00"),"------")</f>
        <v>------</v>
      </c>
      <c r="J19" s="7" t="str">
        <f t="shared" ref="J19:J24" si="10">IF(ISNUMBER(E19),TEXT(E19,"0.00"),"------")</f>
        <v>------</v>
      </c>
      <c r="L19" s="7" t="str">
        <f t="shared" ref="L19:L24" si="11">CONCATENATE(G19,"-",H19,"-",I19,"-",J19)</f>
        <v>---------------------------</v>
      </c>
    </row>
    <row r="20" spans="1:12" x14ac:dyDescent="0.2">
      <c r="A20" s="6" t="e">
        <f>#REF!</f>
        <v>#REF!</v>
      </c>
      <c r="B20" s="6" t="e">
        <f>#REF!</f>
        <v>#REF!</v>
      </c>
      <c r="C20" s="6" t="e">
        <f>#REF!</f>
        <v>#REF!</v>
      </c>
      <c r="D20" s="6" t="e">
        <f>#REF!</f>
        <v>#REF!</v>
      </c>
      <c r="E20" s="6" t="e">
        <f>#REF!</f>
        <v>#REF!</v>
      </c>
      <c r="G20" s="7" t="str">
        <f t="shared" si="7"/>
        <v>------</v>
      </c>
      <c r="H20" s="7" t="str">
        <f t="shared" si="8"/>
        <v>------</v>
      </c>
      <c r="I20" s="7" t="str">
        <f t="shared" si="9"/>
        <v>------</v>
      </c>
      <c r="J20" s="7" t="str">
        <f t="shared" si="10"/>
        <v>------</v>
      </c>
      <c r="L20" s="7" t="str">
        <f t="shared" si="11"/>
        <v>---------------------------</v>
      </c>
    </row>
    <row r="21" spans="1:12" x14ac:dyDescent="0.2">
      <c r="A21" s="6" t="e">
        <f>#REF!</f>
        <v>#REF!</v>
      </c>
      <c r="B21" s="6" t="e">
        <f>#REF!</f>
        <v>#REF!</v>
      </c>
      <c r="C21" s="6" t="e">
        <f>#REF!</f>
        <v>#REF!</v>
      </c>
      <c r="D21" s="6" t="e">
        <f>#REF!</f>
        <v>#REF!</v>
      </c>
      <c r="E21" s="6" t="e">
        <f>#REF!</f>
        <v>#REF!</v>
      </c>
      <c r="G21" s="7" t="str">
        <f t="shared" si="7"/>
        <v>------</v>
      </c>
      <c r="H21" s="7" t="str">
        <f t="shared" si="8"/>
        <v>------</v>
      </c>
      <c r="I21" s="7" t="str">
        <f t="shared" si="9"/>
        <v>------</v>
      </c>
      <c r="J21" s="7" t="str">
        <f t="shared" si="10"/>
        <v>------</v>
      </c>
      <c r="L21" s="7" t="str">
        <f t="shared" si="11"/>
        <v>---------------------------</v>
      </c>
    </row>
    <row r="22" spans="1:12" x14ac:dyDescent="0.2">
      <c r="A22" s="6" t="e">
        <f>#REF!</f>
        <v>#REF!</v>
      </c>
      <c r="B22" s="6" t="e">
        <f>#REF!</f>
        <v>#REF!</v>
      </c>
      <c r="C22" s="6" t="e">
        <f>#REF!</f>
        <v>#REF!</v>
      </c>
      <c r="D22" s="6" t="e">
        <f>#REF!</f>
        <v>#REF!</v>
      </c>
      <c r="E22" s="6" t="e">
        <f>#REF!</f>
        <v>#REF!</v>
      </c>
      <c r="G22" s="7" t="str">
        <f t="shared" si="7"/>
        <v>------</v>
      </c>
      <c r="H22" s="7" t="str">
        <f t="shared" si="8"/>
        <v>------</v>
      </c>
      <c r="I22" s="7" t="str">
        <f t="shared" si="9"/>
        <v>------</v>
      </c>
      <c r="J22" s="7" t="str">
        <f t="shared" si="10"/>
        <v>------</v>
      </c>
      <c r="L22" s="7" t="str">
        <f t="shared" si="11"/>
        <v>---------------------------</v>
      </c>
    </row>
    <row r="23" spans="1:12" x14ac:dyDescent="0.2">
      <c r="A23" s="6" t="e">
        <f>#REF!</f>
        <v>#REF!</v>
      </c>
      <c r="B23" s="6" t="e">
        <f>#REF!</f>
        <v>#REF!</v>
      </c>
      <c r="C23" s="6" t="e">
        <f>#REF!</f>
        <v>#REF!</v>
      </c>
      <c r="D23" s="6" t="e">
        <f>#REF!</f>
        <v>#REF!</v>
      </c>
      <c r="E23" s="6" t="e">
        <f>#REF!</f>
        <v>#REF!</v>
      </c>
      <c r="G23" s="7" t="str">
        <f t="shared" si="7"/>
        <v>------</v>
      </c>
      <c r="H23" s="7" t="str">
        <f t="shared" si="8"/>
        <v>------</v>
      </c>
      <c r="I23" s="7" t="str">
        <f t="shared" si="9"/>
        <v>------</v>
      </c>
      <c r="J23" s="7" t="str">
        <f t="shared" si="10"/>
        <v>------</v>
      </c>
      <c r="L23" s="7" t="str">
        <f t="shared" si="11"/>
        <v>---------------------------</v>
      </c>
    </row>
    <row r="24" spans="1:12" x14ac:dyDescent="0.2">
      <c r="A24" s="6" t="e">
        <f>#REF!</f>
        <v>#REF!</v>
      </c>
      <c r="B24" s="8" t="e">
        <f>#REF!</f>
        <v>#REF!</v>
      </c>
      <c r="C24" s="6" t="e">
        <f>#REF!</f>
        <v>#REF!</v>
      </c>
      <c r="D24" s="6" t="e">
        <f>#REF!</f>
        <v>#REF!</v>
      </c>
      <c r="E24" s="6" t="e">
        <f>#REF!</f>
        <v>#REF!</v>
      </c>
      <c r="G24" s="7" t="str">
        <f t="shared" si="7"/>
        <v>------</v>
      </c>
      <c r="H24" s="7" t="str">
        <f t="shared" si="8"/>
        <v>------</v>
      </c>
      <c r="I24" s="7" t="str">
        <f t="shared" si="9"/>
        <v>------</v>
      </c>
      <c r="J24" s="7" t="str">
        <f t="shared" si="10"/>
        <v>------</v>
      </c>
      <c r="L24" s="7" t="str">
        <f t="shared" si="11"/>
        <v>---------------------------</v>
      </c>
    </row>
    <row r="25" spans="1:12" x14ac:dyDescent="0.2">
      <c r="A25" s="2" t="e">
        <f>#REF!</f>
        <v>#REF!</v>
      </c>
      <c r="B25" s="1" t="s">
        <v>2</v>
      </c>
      <c r="C25" s="1" t="s">
        <v>3</v>
      </c>
      <c r="D25" s="1" t="s">
        <v>4</v>
      </c>
      <c r="E25" s="1" t="s">
        <v>5</v>
      </c>
      <c r="L25" s="3" t="e">
        <f>A25</f>
        <v>#REF!</v>
      </c>
    </row>
    <row r="26" spans="1:12" x14ac:dyDescent="0.2">
      <c r="A26" s="4" t="e">
        <f>#REF!</f>
        <v>#REF!</v>
      </c>
      <c r="L26" s="5" t="e">
        <f>A26</f>
        <v>#REF!</v>
      </c>
    </row>
    <row r="27" spans="1:12" x14ac:dyDescent="0.2">
      <c r="A27" s="6" t="e">
        <f>#REF!</f>
        <v>#REF!</v>
      </c>
      <c r="B27" s="6" t="e">
        <f>#REF!</f>
        <v>#REF!</v>
      </c>
      <c r="C27" s="6" t="e">
        <f>#REF!</f>
        <v>#REF!</v>
      </c>
      <c r="D27" s="6" t="e">
        <f>#REF!</f>
        <v>#REF!</v>
      </c>
      <c r="E27" s="6" t="e">
        <f>#REF!</f>
        <v>#REF!</v>
      </c>
      <c r="G27" s="7" t="str">
        <f t="shared" ref="G27:G32" si="12">IF(ISNUMBER(B27),TEXT(B27,"0.00"),"------")</f>
        <v>------</v>
      </c>
      <c r="H27" s="7" t="str">
        <f t="shared" ref="H27:H32" si="13">IF(ISNUMBER(C27),TEXT(C27,"0.00"),"------")</f>
        <v>------</v>
      </c>
      <c r="I27" s="7" t="str">
        <f t="shared" ref="I27:I32" si="14">IF(ISNUMBER(D27),TEXT(D27,"0.00"),"------")</f>
        <v>------</v>
      </c>
      <c r="J27" s="7" t="str">
        <f t="shared" ref="J27:J32" si="15">IF(ISNUMBER(E27),TEXT(E27,"0.00"),"------")</f>
        <v>------</v>
      </c>
      <c r="L27" s="7" t="str">
        <f t="shared" ref="L27:L32" si="16">CONCATENATE(G27,"-",H27,"-",I27,"-",J27)</f>
        <v>---------------------------</v>
      </c>
    </row>
    <row r="28" spans="1:12" x14ac:dyDescent="0.2">
      <c r="A28" s="6" t="e">
        <f>#REF!</f>
        <v>#REF!</v>
      </c>
      <c r="B28" s="6" t="e">
        <f>#REF!</f>
        <v>#REF!</v>
      </c>
      <c r="C28" s="6" t="e">
        <f>#REF!</f>
        <v>#REF!</v>
      </c>
      <c r="D28" s="6" t="e">
        <f>#REF!</f>
        <v>#REF!</v>
      </c>
      <c r="E28" s="6" t="e">
        <f>#REF!</f>
        <v>#REF!</v>
      </c>
      <c r="G28" s="7" t="str">
        <f t="shared" si="12"/>
        <v>------</v>
      </c>
      <c r="H28" s="7" t="str">
        <f t="shared" si="13"/>
        <v>------</v>
      </c>
      <c r="I28" s="7" t="str">
        <f t="shared" si="14"/>
        <v>------</v>
      </c>
      <c r="J28" s="7" t="str">
        <f t="shared" si="15"/>
        <v>------</v>
      </c>
      <c r="L28" s="7" t="str">
        <f t="shared" si="16"/>
        <v>---------------------------</v>
      </c>
    </row>
    <row r="29" spans="1:12" x14ac:dyDescent="0.2">
      <c r="A29" s="6" t="e">
        <f>#REF!</f>
        <v>#REF!</v>
      </c>
      <c r="B29" s="6" t="e">
        <f>#REF!</f>
        <v>#REF!</v>
      </c>
      <c r="C29" s="6" t="e">
        <f>#REF!</f>
        <v>#REF!</v>
      </c>
      <c r="D29" s="6" t="e">
        <f>#REF!</f>
        <v>#REF!</v>
      </c>
      <c r="E29" s="6" t="e">
        <f>#REF!</f>
        <v>#REF!</v>
      </c>
      <c r="G29" s="7" t="str">
        <f t="shared" si="12"/>
        <v>------</v>
      </c>
      <c r="H29" s="7" t="str">
        <f t="shared" si="13"/>
        <v>------</v>
      </c>
      <c r="I29" s="7" t="str">
        <f t="shared" si="14"/>
        <v>------</v>
      </c>
      <c r="J29" s="7" t="str">
        <f t="shared" si="15"/>
        <v>------</v>
      </c>
      <c r="L29" s="7" t="str">
        <f t="shared" si="16"/>
        <v>---------------------------</v>
      </c>
    </row>
    <row r="30" spans="1:12" x14ac:dyDescent="0.2">
      <c r="A30" s="6" t="e">
        <f>#REF!</f>
        <v>#REF!</v>
      </c>
      <c r="B30" s="6" t="e">
        <f>#REF!</f>
        <v>#REF!</v>
      </c>
      <c r="C30" s="6" t="e">
        <f>#REF!</f>
        <v>#REF!</v>
      </c>
      <c r="D30" s="6" t="e">
        <f>#REF!</f>
        <v>#REF!</v>
      </c>
      <c r="E30" s="6" t="e">
        <f>#REF!</f>
        <v>#REF!</v>
      </c>
      <c r="G30" s="7" t="str">
        <f t="shared" si="12"/>
        <v>------</v>
      </c>
      <c r="H30" s="7" t="str">
        <f t="shared" si="13"/>
        <v>------</v>
      </c>
      <c r="I30" s="7" t="str">
        <f t="shared" si="14"/>
        <v>------</v>
      </c>
      <c r="J30" s="7" t="str">
        <f t="shared" si="15"/>
        <v>------</v>
      </c>
      <c r="L30" s="7" t="str">
        <f t="shared" si="16"/>
        <v>---------------------------</v>
      </c>
    </row>
    <row r="31" spans="1:12" x14ac:dyDescent="0.2">
      <c r="A31" s="6" t="e">
        <f>#REF!</f>
        <v>#REF!</v>
      </c>
      <c r="B31" s="6" t="e">
        <f>#REF!</f>
        <v>#REF!</v>
      </c>
      <c r="C31" s="6" t="e">
        <f>#REF!</f>
        <v>#REF!</v>
      </c>
      <c r="D31" s="6" t="e">
        <f>#REF!</f>
        <v>#REF!</v>
      </c>
      <c r="E31" s="6" t="e">
        <f>#REF!</f>
        <v>#REF!</v>
      </c>
      <c r="G31" s="7" t="str">
        <f t="shared" si="12"/>
        <v>------</v>
      </c>
      <c r="H31" s="7" t="str">
        <f t="shared" si="13"/>
        <v>------</v>
      </c>
      <c r="I31" s="7" t="str">
        <f t="shared" si="14"/>
        <v>------</v>
      </c>
      <c r="J31" s="7" t="str">
        <f t="shared" si="15"/>
        <v>------</v>
      </c>
      <c r="L31" s="7" t="str">
        <f t="shared" si="16"/>
        <v>---------------------------</v>
      </c>
    </row>
    <row r="32" spans="1:12" x14ac:dyDescent="0.2">
      <c r="A32" s="6" t="e">
        <f>#REF!</f>
        <v>#REF!</v>
      </c>
      <c r="B32" s="8" t="e">
        <f>#REF!</f>
        <v>#REF!</v>
      </c>
      <c r="C32" s="6" t="e">
        <f>#REF!</f>
        <v>#REF!</v>
      </c>
      <c r="D32" s="6" t="e">
        <f>#REF!</f>
        <v>#REF!</v>
      </c>
      <c r="E32" s="6" t="e">
        <f>#REF!</f>
        <v>#REF!</v>
      </c>
      <c r="G32" s="7" t="str">
        <f t="shared" si="12"/>
        <v>------</v>
      </c>
      <c r="H32" s="7" t="str">
        <f t="shared" si="13"/>
        <v>------</v>
      </c>
      <c r="I32" s="7" t="str">
        <f t="shared" si="14"/>
        <v>------</v>
      </c>
      <c r="J32" s="7" t="str">
        <f t="shared" si="15"/>
        <v>------</v>
      </c>
      <c r="L32" s="7" t="str">
        <f t="shared" si="16"/>
        <v>---------------------------</v>
      </c>
    </row>
    <row r="33" spans="1:12" x14ac:dyDescent="0.2">
      <c r="A33" s="2" t="e">
        <f>#REF!</f>
        <v>#REF!</v>
      </c>
      <c r="B33" s="1" t="s">
        <v>2</v>
      </c>
      <c r="C33" s="1" t="s">
        <v>3</v>
      </c>
      <c r="D33" s="1" t="s">
        <v>4</v>
      </c>
      <c r="E33" s="1" t="s">
        <v>5</v>
      </c>
      <c r="L33" s="3" t="e">
        <f>A33</f>
        <v>#REF!</v>
      </c>
    </row>
    <row r="34" spans="1:12" x14ac:dyDescent="0.2">
      <c r="A34" s="4" t="e">
        <f>#REF!</f>
        <v>#REF!</v>
      </c>
      <c r="L34" s="5" t="e">
        <f>A34</f>
        <v>#REF!</v>
      </c>
    </row>
    <row r="35" spans="1:12" x14ac:dyDescent="0.2">
      <c r="A35" s="6" t="e">
        <f>#REF!</f>
        <v>#REF!</v>
      </c>
      <c r="B35" s="6" t="e">
        <f>#REF!</f>
        <v>#REF!</v>
      </c>
      <c r="C35" s="6" t="e">
        <f>#REF!</f>
        <v>#REF!</v>
      </c>
      <c r="D35" s="6" t="e">
        <f>#REF!</f>
        <v>#REF!</v>
      </c>
      <c r="E35" s="6" t="e">
        <f>#REF!</f>
        <v>#REF!</v>
      </c>
      <c r="G35" s="7" t="str">
        <f t="shared" ref="G35:G40" si="17">IF(ISNUMBER(B35),TEXT(B35,"0.00"),"------")</f>
        <v>------</v>
      </c>
      <c r="H35" s="7" t="str">
        <f t="shared" ref="H35:H40" si="18">IF(ISNUMBER(C35),TEXT(C35,"0.00"),"------")</f>
        <v>------</v>
      </c>
      <c r="I35" s="7" t="str">
        <f t="shared" ref="I35:I40" si="19">IF(ISNUMBER(D35),TEXT(D35,"0.00"),"------")</f>
        <v>------</v>
      </c>
      <c r="J35" s="7" t="str">
        <f t="shared" ref="J35:J40" si="20">IF(ISNUMBER(E35),TEXT(E35,"0.00"),"------")</f>
        <v>------</v>
      </c>
      <c r="L35" s="7" t="str">
        <f t="shared" ref="L35:L40" si="21">CONCATENATE(G35,"-",H35,"-",I35,"-",J35)</f>
        <v>---------------------------</v>
      </c>
    </row>
    <row r="36" spans="1:12" x14ac:dyDescent="0.2">
      <c r="A36" s="6" t="e">
        <f>#REF!</f>
        <v>#REF!</v>
      </c>
      <c r="B36" s="6" t="e">
        <f>#REF!</f>
        <v>#REF!</v>
      </c>
      <c r="C36" s="6" t="e">
        <f>#REF!</f>
        <v>#REF!</v>
      </c>
      <c r="D36" s="6" t="e">
        <f>#REF!</f>
        <v>#REF!</v>
      </c>
      <c r="E36" s="6" t="e">
        <f>#REF!</f>
        <v>#REF!</v>
      </c>
      <c r="G36" s="7" t="str">
        <f t="shared" si="17"/>
        <v>------</v>
      </c>
      <c r="H36" s="7" t="str">
        <f t="shared" si="18"/>
        <v>------</v>
      </c>
      <c r="I36" s="7" t="str">
        <f t="shared" si="19"/>
        <v>------</v>
      </c>
      <c r="J36" s="7" t="str">
        <f t="shared" si="20"/>
        <v>------</v>
      </c>
      <c r="L36" s="7" t="str">
        <f t="shared" si="21"/>
        <v>---------------------------</v>
      </c>
    </row>
    <row r="37" spans="1:12" x14ac:dyDescent="0.2">
      <c r="A37" s="6" t="e">
        <f>#REF!</f>
        <v>#REF!</v>
      </c>
      <c r="B37" s="6" t="e">
        <f>#REF!</f>
        <v>#REF!</v>
      </c>
      <c r="C37" s="6" t="e">
        <f>#REF!</f>
        <v>#REF!</v>
      </c>
      <c r="D37" s="6" t="e">
        <f>#REF!</f>
        <v>#REF!</v>
      </c>
      <c r="E37" s="6" t="e">
        <f>#REF!</f>
        <v>#REF!</v>
      </c>
      <c r="G37" s="7" t="str">
        <f t="shared" si="17"/>
        <v>------</v>
      </c>
      <c r="H37" s="7" t="str">
        <f t="shared" si="18"/>
        <v>------</v>
      </c>
      <c r="I37" s="7" t="str">
        <f t="shared" si="19"/>
        <v>------</v>
      </c>
      <c r="J37" s="7" t="str">
        <f t="shared" si="20"/>
        <v>------</v>
      </c>
      <c r="L37" s="7" t="str">
        <f t="shared" si="21"/>
        <v>---------------------------</v>
      </c>
    </row>
    <row r="38" spans="1:12" x14ac:dyDescent="0.2">
      <c r="A38" s="6" t="e">
        <f>#REF!</f>
        <v>#REF!</v>
      </c>
      <c r="B38" s="6" t="e">
        <f>#REF!</f>
        <v>#REF!</v>
      </c>
      <c r="C38" s="6" t="e">
        <f>#REF!</f>
        <v>#REF!</v>
      </c>
      <c r="D38" s="6" t="e">
        <f>#REF!</f>
        <v>#REF!</v>
      </c>
      <c r="E38" s="6" t="e">
        <f>#REF!</f>
        <v>#REF!</v>
      </c>
      <c r="G38" s="7" t="str">
        <f t="shared" si="17"/>
        <v>------</v>
      </c>
      <c r="H38" s="7" t="str">
        <f t="shared" si="18"/>
        <v>------</v>
      </c>
      <c r="I38" s="7" t="str">
        <f t="shared" si="19"/>
        <v>------</v>
      </c>
      <c r="J38" s="7" t="str">
        <f t="shared" si="20"/>
        <v>------</v>
      </c>
      <c r="L38" s="7" t="str">
        <f t="shared" si="21"/>
        <v>---------------------------</v>
      </c>
    </row>
    <row r="39" spans="1:12" x14ac:dyDescent="0.2">
      <c r="A39" s="6" t="e">
        <f>#REF!</f>
        <v>#REF!</v>
      </c>
      <c r="B39" s="6" t="e">
        <f>#REF!</f>
        <v>#REF!</v>
      </c>
      <c r="C39" s="6" t="e">
        <f>#REF!</f>
        <v>#REF!</v>
      </c>
      <c r="D39" s="6" t="e">
        <f>#REF!</f>
        <v>#REF!</v>
      </c>
      <c r="E39" s="6" t="e">
        <f>#REF!</f>
        <v>#REF!</v>
      </c>
      <c r="G39" s="7" t="str">
        <f t="shared" si="17"/>
        <v>------</v>
      </c>
      <c r="H39" s="7" t="str">
        <f t="shared" si="18"/>
        <v>------</v>
      </c>
      <c r="I39" s="7" t="str">
        <f t="shared" si="19"/>
        <v>------</v>
      </c>
      <c r="J39" s="7" t="str">
        <f t="shared" si="20"/>
        <v>------</v>
      </c>
      <c r="L39" s="7" t="str">
        <f t="shared" si="21"/>
        <v>---------------------------</v>
      </c>
    </row>
    <row r="40" spans="1:12" x14ac:dyDescent="0.2">
      <c r="A40" s="6" t="e">
        <f>#REF!</f>
        <v>#REF!</v>
      </c>
      <c r="B40" s="8" t="e">
        <f>#REF!</f>
        <v>#REF!</v>
      </c>
      <c r="C40" s="6" t="e">
        <f>#REF!</f>
        <v>#REF!</v>
      </c>
      <c r="D40" s="6" t="e">
        <f>#REF!</f>
        <v>#REF!</v>
      </c>
      <c r="E40" s="6" t="e">
        <f>#REF!</f>
        <v>#REF!</v>
      </c>
      <c r="G40" s="7" t="str">
        <f t="shared" si="17"/>
        <v>------</v>
      </c>
      <c r="H40" s="7" t="str">
        <f t="shared" si="18"/>
        <v>------</v>
      </c>
      <c r="I40" s="7" t="str">
        <f t="shared" si="19"/>
        <v>------</v>
      </c>
      <c r="J40" s="7" t="str">
        <f t="shared" si="20"/>
        <v>------</v>
      </c>
      <c r="L40" s="7" t="str">
        <f t="shared" si="21"/>
        <v>---------------------------</v>
      </c>
    </row>
    <row r="41" spans="1:12" x14ac:dyDescent="0.2">
      <c r="A41" s="2" t="e">
        <f>#REF!</f>
        <v>#REF!</v>
      </c>
      <c r="B41" s="1" t="s">
        <v>2</v>
      </c>
      <c r="C41" s="1" t="s">
        <v>3</v>
      </c>
      <c r="D41" s="1" t="s">
        <v>4</v>
      </c>
      <c r="E41" s="1" t="s">
        <v>5</v>
      </c>
      <c r="L41" s="3" t="e">
        <f>A41</f>
        <v>#REF!</v>
      </c>
    </row>
    <row r="42" spans="1:12" x14ac:dyDescent="0.2">
      <c r="A42" s="4" t="e">
        <f>#REF!</f>
        <v>#REF!</v>
      </c>
      <c r="L42" s="5" t="e">
        <f>A42</f>
        <v>#REF!</v>
      </c>
    </row>
    <row r="43" spans="1:12" x14ac:dyDescent="0.2">
      <c r="A43" s="6" t="e">
        <f>#REF!</f>
        <v>#REF!</v>
      </c>
      <c r="B43" s="6" t="e">
        <f>#REF!</f>
        <v>#REF!</v>
      </c>
      <c r="C43" s="6" t="e">
        <f>#REF!</f>
        <v>#REF!</v>
      </c>
      <c r="D43" s="6" t="e">
        <f>#REF!</f>
        <v>#REF!</v>
      </c>
      <c r="E43" s="6" t="e">
        <f>#REF!</f>
        <v>#REF!</v>
      </c>
      <c r="G43" s="7" t="str">
        <f t="shared" ref="G43:G48" si="22">IF(ISNUMBER(B43),TEXT(B43,"0.00"),"------")</f>
        <v>------</v>
      </c>
      <c r="H43" s="7" t="str">
        <f t="shared" ref="H43:H48" si="23">IF(ISNUMBER(C43),TEXT(C43,"0.00"),"------")</f>
        <v>------</v>
      </c>
      <c r="I43" s="7" t="str">
        <f t="shared" ref="I43:I48" si="24">IF(ISNUMBER(D43),TEXT(D43,"0.00"),"------")</f>
        <v>------</v>
      </c>
      <c r="J43" s="7" t="str">
        <f t="shared" ref="J43:J48" si="25">IF(ISNUMBER(E43),TEXT(E43,"0.00"),"------")</f>
        <v>------</v>
      </c>
      <c r="L43" s="7" t="str">
        <f t="shared" ref="L43:L48" si="26">CONCATENATE(G43,"-",H43,"-",I43,"-",J43)</f>
        <v>---------------------------</v>
      </c>
    </row>
    <row r="44" spans="1:12" x14ac:dyDescent="0.2">
      <c r="A44" s="6" t="e">
        <f>#REF!</f>
        <v>#REF!</v>
      </c>
      <c r="B44" s="6" t="e">
        <f>#REF!</f>
        <v>#REF!</v>
      </c>
      <c r="C44" s="6" t="e">
        <f>#REF!</f>
        <v>#REF!</v>
      </c>
      <c r="D44" s="6" t="e">
        <f>#REF!</f>
        <v>#REF!</v>
      </c>
      <c r="E44" s="6" t="e">
        <f>#REF!</f>
        <v>#REF!</v>
      </c>
      <c r="G44" s="7" t="str">
        <f t="shared" si="22"/>
        <v>------</v>
      </c>
      <c r="H44" s="7" t="str">
        <f t="shared" si="23"/>
        <v>------</v>
      </c>
      <c r="I44" s="7" t="str">
        <f t="shared" si="24"/>
        <v>------</v>
      </c>
      <c r="J44" s="7" t="str">
        <f t="shared" si="25"/>
        <v>------</v>
      </c>
      <c r="L44" s="7" t="str">
        <f t="shared" si="26"/>
        <v>---------------------------</v>
      </c>
    </row>
    <row r="45" spans="1:12" x14ac:dyDescent="0.2">
      <c r="A45" s="6" t="e">
        <f>#REF!</f>
        <v>#REF!</v>
      </c>
      <c r="B45" s="6" t="e">
        <f>#REF!</f>
        <v>#REF!</v>
      </c>
      <c r="C45" s="6" t="e">
        <f>#REF!</f>
        <v>#REF!</v>
      </c>
      <c r="D45" s="6" t="e">
        <f>#REF!</f>
        <v>#REF!</v>
      </c>
      <c r="E45" s="6" t="e">
        <f>#REF!</f>
        <v>#REF!</v>
      </c>
      <c r="G45" s="7" t="str">
        <f t="shared" si="22"/>
        <v>------</v>
      </c>
      <c r="H45" s="7" t="str">
        <f t="shared" si="23"/>
        <v>------</v>
      </c>
      <c r="I45" s="7" t="str">
        <f t="shared" si="24"/>
        <v>------</v>
      </c>
      <c r="J45" s="7" t="str">
        <f t="shared" si="25"/>
        <v>------</v>
      </c>
      <c r="L45" s="7" t="str">
        <f t="shared" si="26"/>
        <v>---------------------------</v>
      </c>
    </row>
    <row r="46" spans="1:12" x14ac:dyDescent="0.2">
      <c r="A46" s="6" t="e">
        <f>#REF!</f>
        <v>#REF!</v>
      </c>
      <c r="B46" s="6" t="e">
        <f>#REF!</f>
        <v>#REF!</v>
      </c>
      <c r="C46" s="6" t="e">
        <f>#REF!</f>
        <v>#REF!</v>
      </c>
      <c r="D46" s="6" t="e">
        <f>#REF!</f>
        <v>#REF!</v>
      </c>
      <c r="E46" s="6" t="e">
        <f>#REF!</f>
        <v>#REF!</v>
      </c>
      <c r="G46" s="7" t="str">
        <f t="shared" si="22"/>
        <v>------</v>
      </c>
      <c r="H46" s="7" t="str">
        <f t="shared" si="23"/>
        <v>------</v>
      </c>
      <c r="I46" s="7" t="str">
        <f t="shared" si="24"/>
        <v>------</v>
      </c>
      <c r="J46" s="7" t="str">
        <f t="shared" si="25"/>
        <v>------</v>
      </c>
      <c r="L46" s="7" t="str">
        <f t="shared" si="26"/>
        <v>---------------------------</v>
      </c>
    </row>
    <row r="47" spans="1:12" x14ac:dyDescent="0.2">
      <c r="A47" s="6" t="e">
        <f>#REF!</f>
        <v>#REF!</v>
      </c>
      <c r="B47" s="6" t="e">
        <f>#REF!</f>
        <v>#REF!</v>
      </c>
      <c r="C47" s="6" t="e">
        <f>#REF!</f>
        <v>#REF!</v>
      </c>
      <c r="D47" s="6" t="e">
        <f>#REF!</f>
        <v>#REF!</v>
      </c>
      <c r="E47" s="6" t="e">
        <f>#REF!</f>
        <v>#REF!</v>
      </c>
      <c r="G47" s="7" t="str">
        <f t="shared" si="22"/>
        <v>------</v>
      </c>
      <c r="H47" s="7" t="str">
        <f t="shared" si="23"/>
        <v>------</v>
      </c>
      <c r="I47" s="7" t="str">
        <f t="shared" si="24"/>
        <v>------</v>
      </c>
      <c r="J47" s="7" t="str">
        <f t="shared" si="25"/>
        <v>------</v>
      </c>
      <c r="L47" s="7" t="str">
        <f t="shared" si="26"/>
        <v>---------------------------</v>
      </c>
    </row>
    <row r="48" spans="1:12" x14ac:dyDescent="0.2">
      <c r="A48" s="6" t="e">
        <f>#REF!</f>
        <v>#REF!</v>
      </c>
      <c r="B48" s="8" t="e">
        <f>#REF!</f>
        <v>#REF!</v>
      </c>
      <c r="C48" s="6" t="e">
        <f>#REF!</f>
        <v>#REF!</v>
      </c>
      <c r="D48" s="6" t="e">
        <f>#REF!</f>
        <v>#REF!</v>
      </c>
      <c r="E48" s="6" t="e">
        <f>#REF!</f>
        <v>#REF!</v>
      </c>
      <c r="G48" s="7" t="str">
        <f t="shared" si="22"/>
        <v>------</v>
      </c>
      <c r="H48" s="7" t="str">
        <f t="shared" si="23"/>
        <v>------</v>
      </c>
      <c r="I48" s="7" t="str">
        <f t="shared" si="24"/>
        <v>------</v>
      </c>
      <c r="J48" s="7" t="str">
        <f t="shared" si="25"/>
        <v>------</v>
      </c>
      <c r="L48" s="7" t="str">
        <f t="shared" si="26"/>
        <v>---------------------------</v>
      </c>
    </row>
  </sheetData>
  <sheetProtection password="C7C1" sheet="1" objects="1" scenarios="1"/>
  <phoneticPr fontId="2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B7"/>
  <sheetViews>
    <sheetView workbookViewId="0">
      <selection activeCell="G13" sqref="G13"/>
    </sheetView>
  </sheetViews>
  <sheetFormatPr defaultRowHeight="12.75" x14ac:dyDescent="0.2"/>
  <sheetData>
    <row r="2" spans="1:2" x14ac:dyDescent="0.2">
      <c r="A2" t="s">
        <v>176</v>
      </c>
      <c r="B2" s="132" t="s">
        <v>163</v>
      </c>
    </row>
    <row r="3" spans="1:2" x14ac:dyDescent="0.2">
      <c r="A3" t="s">
        <v>175</v>
      </c>
      <c r="B3" s="131" t="s">
        <v>164</v>
      </c>
    </row>
    <row r="4" spans="1:2" x14ac:dyDescent="0.2">
      <c r="A4" t="s">
        <v>174</v>
      </c>
      <c r="B4" t="s">
        <v>173</v>
      </c>
    </row>
    <row r="5" spans="1:2" x14ac:dyDescent="0.2">
      <c r="A5" t="s">
        <v>172</v>
      </c>
      <c r="B5" t="s">
        <v>171</v>
      </c>
    </row>
    <row r="6" spans="1:2" x14ac:dyDescent="0.2">
      <c r="A6" t="s">
        <v>170</v>
      </c>
      <c r="B6" t="s">
        <v>169</v>
      </c>
    </row>
    <row r="7" spans="1:2" x14ac:dyDescent="0.2">
      <c r="A7" t="s">
        <v>168</v>
      </c>
      <c r="B7" s="130" t="s">
        <v>167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H118"/>
  <sheetViews>
    <sheetView tabSelected="1" zoomScaleNormal="100" workbookViewId="0">
      <pane xSplit="3" ySplit="6" topLeftCell="D38" activePane="bottomRight" state="frozen"/>
      <selection pane="topRight" activeCell="D1" sqref="D1"/>
      <selection pane="bottomLeft" activeCell="A7" sqref="A7"/>
      <selection pane="bottomRight" activeCell="H63" sqref="H63"/>
    </sheetView>
  </sheetViews>
  <sheetFormatPr defaultRowHeight="36" x14ac:dyDescent="0.55000000000000004"/>
  <cols>
    <col min="1" max="1" width="9" style="25" customWidth="1"/>
    <col min="2" max="2" width="8" style="25" customWidth="1"/>
    <col min="3" max="3" width="5.85546875" style="25" customWidth="1"/>
    <col min="4" max="4" width="16.28515625" customWidth="1"/>
    <col min="5" max="5" width="13.7109375" customWidth="1"/>
    <col min="6" max="6" width="17.28515625" customWidth="1"/>
    <col min="7" max="7" width="19" customWidth="1"/>
    <col min="8" max="8" width="13.7109375" style="180" customWidth="1"/>
    <col min="9" max="9" width="13.7109375" customWidth="1"/>
    <col min="10" max="10" width="16.28515625" customWidth="1"/>
    <col min="11" max="13" width="13.7109375" customWidth="1"/>
    <col min="14" max="14" width="15.140625" customWidth="1"/>
    <col min="15" max="15" width="14.5703125" customWidth="1"/>
    <col min="16" max="16" width="15" customWidth="1"/>
    <col min="20" max="34" width="9.140625" style="26"/>
  </cols>
  <sheetData>
    <row r="1" spans="1:17" ht="16.5" customHeight="1" x14ac:dyDescent="0.55000000000000004"/>
    <row r="2" spans="1:17" ht="20.100000000000001" customHeight="1" x14ac:dyDescent="0.55000000000000004">
      <c r="A2" s="27" t="s">
        <v>11</v>
      </c>
      <c r="B2" s="139" t="str">
        <f>Försöksinfo!B2</f>
        <v>OS7-021</v>
      </c>
      <c r="C2" s="140"/>
      <c r="D2" s="28" t="s">
        <v>12</v>
      </c>
      <c r="E2" s="137" t="str">
        <f>Försöksinfo!B3</f>
        <v>07AB39</v>
      </c>
      <c r="F2" s="138"/>
      <c r="G2" s="28" t="s">
        <v>13</v>
      </c>
      <c r="H2" s="139" t="str">
        <f>Försöksinfo!B4</f>
        <v>301/18</v>
      </c>
      <c r="I2" s="140"/>
      <c r="J2" s="29" t="s">
        <v>21</v>
      </c>
      <c r="K2" s="141"/>
      <c r="L2" s="142"/>
      <c r="M2" s="9"/>
      <c r="N2" s="9"/>
      <c r="O2" s="9"/>
      <c r="P2" s="9"/>
    </row>
    <row r="3" spans="1:17" ht="20.100000000000001" customHeight="1" x14ac:dyDescent="0.55000000000000004">
      <c r="A3" s="143" t="s">
        <v>0</v>
      </c>
      <c r="B3" s="144"/>
      <c r="C3" s="145"/>
      <c r="D3" s="133">
        <v>43353</v>
      </c>
      <c r="E3" s="13"/>
      <c r="F3" s="13"/>
      <c r="G3" s="13"/>
      <c r="H3" s="134"/>
      <c r="I3" s="13"/>
      <c r="J3" s="30"/>
      <c r="K3" s="13"/>
      <c r="L3" s="135">
        <v>43580</v>
      </c>
      <c r="M3" s="10"/>
      <c r="N3" s="134">
        <v>43572</v>
      </c>
      <c r="O3" s="134">
        <v>43575</v>
      </c>
      <c r="P3" s="134">
        <v>43578</v>
      </c>
    </row>
    <row r="4" spans="1:17" ht="20.100000000000001" customHeight="1" x14ac:dyDescent="0.55000000000000004">
      <c r="A4" s="143" t="s">
        <v>14</v>
      </c>
      <c r="B4" s="144"/>
      <c r="C4" s="145"/>
      <c r="D4" s="30">
        <v>14</v>
      </c>
      <c r="E4" s="30"/>
      <c r="F4" s="30"/>
      <c r="G4" s="30"/>
      <c r="H4" s="181"/>
      <c r="I4" s="30"/>
      <c r="J4" s="30"/>
      <c r="K4" s="30"/>
      <c r="L4" s="30" t="s">
        <v>194</v>
      </c>
      <c r="M4" s="11"/>
      <c r="N4" s="11"/>
      <c r="O4" s="11"/>
      <c r="P4" s="11"/>
    </row>
    <row r="5" spans="1:17" ht="20.100000000000001" customHeight="1" x14ac:dyDescent="0.55000000000000004">
      <c r="A5" s="143" t="s">
        <v>1</v>
      </c>
      <c r="B5" s="144"/>
      <c r="C5" s="145"/>
      <c r="D5" s="30" t="s">
        <v>190</v>
      </c>
      <c r="E5" s="30"/>
      <c r="F5" s="30"/>
      <c r="G5" s="30"/>
      <c r="H5" s="181"/>
      <c r="I5" s="30"/>
      <c r="J5" s="30"/>
      <c r="K5" s="30"/>
      <c r="L5" s="30" t="s">
        <v>196</v>
      </c>
      <c r="M5" s="11"/>
      <c r="N5" s="11" t="s">
        <v>192</v>
      </c>
      <c r="O5" s="11" t="s">
        <v>192</v>
      </c>
      <c r="P5" s="11" t="s">
        <v>192</v>
      </c>
    </row>
    <row r="6" spans="1:17" ht="51.75" customHeight="1" x14ac:dyDescent="0.55000000000000004">
      <c r="A6" s="31" t="s">
        <v>15</v>
      </c>
      <c r="B6" s="31" t="s">
        <v>16</v>
      </c>
      <c r="C6" s="31" t="s">
        <v>17</v>
      </c>
      <c r="D6" s="32" t="s">
        <v>182</v>
      </c>
      <c r="E6" s="32" t="s">
        <v>183</v>
      </c>
      <c r="F6" s="32" t="s">
        <v>184</v>
      </c>
      <c r="G6" s="32" t="s">
        <v>185</v>
      </c>
      <c r="H6" s="182" t="s">
        <v>186</v>
      </c>
      <c r="I6" s="33" t="s">
        <v>187</v>
      </c>
      <c r="J6" s="33" t="s">
        <v>188</v>
      </c>
      <c r="K6" s="33" t="s">
        <v>189</v>
      </c>
      <c r="L6" s="33" t="s">
        <v>193</v>
      </c>
      <c r="M6" s="34" t="s">
        <v>195</v>
      </c>
      <c r="N6" s="12" t="s">
        <v>191</v>
      </c>
      <c r="O6" s="12" t="s">
        <v>191</v>
      </c>
      <c r="P6" s="12" t="s">
        <v>191</v>
      </c>
      <c r="Q6" s="35"/>
    </row>
    <row r="7" spans="1:17" ht="20.100000000000001" customHeight="1" x14ac:dyDescent="0.55000000000000004">
      <c r="A7" s="36" t="s">
        <v>177</v>
      </c>
      <c r="B7" s="36">
        <v>1</v>
      </c>
      <c r="C7" s="37" t="s">
        <v>106</v>
      </c>
      <c r="D7" s="37">
        <v>95</v>
      </c>
      <c r="E7" s="37"/>
      <c r="F7" s="37"/>
      <c r="G7" s="37"/>
      <c r="H7" s="136">
        <v>43660</v>
      </c>
      <c r="I7" s="37">
        <v>140</v>
      </c>
      <c r="J7" s="37"/>
      <c r="K7" s="37"/>
      <c r="L7" s="37"/>
      <c r="M7" s="136">
        <v>43575</v>
      </c>
      <c r="N7" s="37">
        <v>57</v>
      </c>
      <c r="O7" s="37">
        <v>60</v>
      </c>
      <c r="P7" s="37">
        <v>63</v>
      </c>
    </row>
    <row r="8" spans="1:17" ht="20.100000000000001" customHeight="1" x14ac:dyDescent="0.55000000000000004">
      <c r="A8" s="36" t="s">
        <v>177</v>
      </c>
      <c r="B8" s="36">
        <v>2</v>
      </c>
      <c r="C8" s="37" t="s">
        <v>111</v>
      </c>
      <c r="D8" s="37">
        <v>85</v>
      </c>
      <c r="E8" s="37"/>
      <c r="F8" s="37"/>
      <c r="G8" s="37"/>
      <c r="H8" s="136">
        <v>43661</v>
      </c>
      <c r="I8" s="37">
        <v>130</v>
      </c>
      <c r="J8" s="37"/>
      <c r="K8" s="37"/>
      <c r="L8" s="37"/>
      <c r="M8" s="136">
        <v>43574</v>
      </c>
      <c r="N8" s="37">
        <v>59</v>
      </c>
      <c r="O8" s="37">
        <v>61</v>
      </c>
      <c r="P8" s="37">
        <v>65</v>
      </c>
    </row>
    <row r="9" spans="1:17" ht="20.100000000000001" customHeight="1" x14ac:dyDescent="0.55000000000000004">
      <c r="A9" s="36" t="s">
        <v>177</v>
      </c>
      <c r="B9" s="36">
        <v>3</v>
      </c>
      <c r="C9" s="37" t="s">
        <v>115</v>
      </c>
      <c r="D9" s="37">
        <v>80</v>
      </c>
      <c r="E9" s="37"/>
      <c r="F9" s="37"/>
      <c r="G9" s="37"/>
      <c r="H9" s="136">
        <v>43662</v>
      </c>
      <c r="I9" s="37">
        <v>140</v>
      </c>
      <c r="J9" s="37"/>
      <c r="K9" s="37"/>
      <c r="L9" s="37"/>
      <c r="M9" s="136">
        <v>43574</v>
      </c>
      <c r="N9" s="37">
        <v>59</v>
      </c>
      <c r="O9" s="37">
        <v>61</v>
      </c>
      <c r="P9" s="37">
        <v>65</v>
      </c>
    </row>
    <row r="10" spans="1:17" ht="20.100000000000001" customHeight="1" x14ac:dyDescent="0.55000000000000004">
      <c r="A10" s="36" t="s">
        <v>177</v>
      </c>
      <c r="B10" s="36">
        <v>4</v>
      </c>
      <c r="C10" s="37" t="s">
        <v>109</v>
      </c>
      <c r="D10" s="37">
        <v>95</v>
      </c>
      <c r="E10" s="37"/>
      <c r="F10" s="37"/>
      <c r="G10" s="37"/>
      <c r="H10" s="136">
        <v>43659</v>
      </c>
      <c r="I10" s="37">
        <v>130</v>
      </c>
      <c r="J10" s="37"/>
      <c r="K10" s="37"/>
      <c r="L10" s="37"/>
      <c r="M10" s="136">
        <v>43574</v>
      </c>
      <c r="N10" s="37">
        <v>59</v>
      </c>
      <c r="O10" s="37">
        <v>61</v>
      </c>
      <c r="P10" s="37">
        <v>65</v>
      </c>
    </row>
    <row r="11" spans="1:17" ht="20.100000000000001" customHeight="1" x14ac:dyDescent="0.55000000000000004">
      <c r="A11" s="36" t="s">
        <v>177</v>
      </c>
      <c r="B11" s="36">
        <v>5</v>
      </c>
      <c r="C11" s="37" t="s">
        <v>121</v>
      </c>
      <c r="D11" s="37">
        <v>85</v>
      </c>
      <c r="E11" s="37"/>
      <c r="F11" s="37"/>
      <c r="G11" s="37"/>
      <c r="H11" s="136">
        <v>43661</v>
      </c>
      <c r="I11" s="37">
        <v>130</v>
      </c>
      <c r="J11" s="37"/>
      <c r="K11" s="37"/>
      <c r="L11" s="37"/>
      <c r="M11" s="136">
        <v>43575</v>
      </c>
      <c r="N11" s="37">
        <v>57</v>
      </c>
      <c r="O11" s="37">
        <v>60</v>
      </c>
      <c r="P11" s="37">
        <v>63</v>
      </c>
    </row>
    <row r="12" spans="1:17" ht="20.100000000000001" customHeight="1" x14ac:dyDescent="0.55000000000000004">
      <c r="A12" s="36" t="s">
        <v>177</v>
      </c>
      <c r="B12" s="36">
        <v>6</v>
      </c>
      <c r="C12" s="37" t="s">
        <v>125</v>
      </c>
      <c r="D12" s="37">
        <v>75</v>
      </c>
      <c r="E12" s="37"/>
      <c r="F12" s="37"/>
      <c r="G12" s="37"/>
      <c r="H12" s="136">
        <v>43660</v>
      </c>
      <c r="I12" s="37">
        <v>160</v>
      </c>
      <c r="J12" s="37"/>
      <c r="K12" s="37"/>
      <c r="L12" s="37"/>
      <c r="M12" s="136">
        <v>43576</v>
      </c>
      <c r="N12" s="37">
        <v>59</v>
      </c>
      <c r="O12" s="37">
        <v>59</v>
      </c>
      <c r="P12" s="37">
        <v>61</v>
      </c>
    </row>
    <row r="13" spans="1:17" ht="20.100000000000001" customHeight="1" x14ac:dyDescent="0.55000000000000004">
      <c r="A13" s="36" t="s">
        <v>177</v>
      </c>
      <c r="B13" s="36">
        <v>7</v>
      </c>
      <c r="C13" s="37" t="s">
        <v>128</v>
      </c>
      <c r="D13" s="37">
        <v>90</v>
      </c>
      <c r="E13" s="37"/>
      <c r="F13" s="37"/>
      <c r="G13" s="37"/>
      <c r="H13" s="136">
        <v>43660</v>
      </c>
      <c r="I13" s="37">
        <v>130</v>
      </c>
      <c r="J13" s="37"/>
      <c r="K13" s="37"/>
      <c r="L13" s="37"/>
      <c r="M13" s="136">
        <v>43574</v>
      </c>
      <c r="N13" s="37">
        <v>59</v>
      </c>
      <c r="O13" s="37">
        <v>61</v>
      </c>
      <c r="P13" s="37">
        <v>65</v>
      </c>
    </row>
    <row r="14" spans="1:17" ht="20.100000000000001" customHeight="1" x14ac:dyDescent="0.55000000000000004">
      <c r="A14" s="36" t="s">
        <v>177</v>
      </c>
      <c r="B14" s="36">
        <v>8</v>
      </c>
      <c r="C14" s="37" t="s">
        <v>131</v>
      </c>
      <c r="D14" s="37">
        <v>90</v>
      </c>
      <c r="E14" s="37"/>
      <c r="F14" s="37"/>
      <c r="G14" s="37"/>
      <c r="H14" s="136">
        <v>43659</v>
      </c>
      <c r="I14" s="37">
        <v>135</v>
      </c>
      <c r="J14" s="37"/>
      <c r="K14" s="37"/>
      <c r="L14" s="37"/>
      <c r="M14" s="136">
        <v>43574</v>
      </c>
      <c r="N14" s="37">
        <v>57</v>
      </c>
      <c r="O14" s="37">
        <v>61</v>
      </c>
      <c r="P14" s="37">
        <v>65</v>
      </c>
    </row>
    <row r="15" spans="1:17" ht="20.100000000000001" customHeight="1" x14ac:dyDescent="0.55000000000000004">
      <c r="A15" s="36" t="s">
        <v>177</v>
      </c>
      <c r="B15" s="36">
        <v>9</v>
      </c>
      <c r="C15" s="37" t="s">
        <v>114</v>
      </c>
      <c r="D15" s="37">
        <v>80</v>
      </c>
      <c r="E15" s="37"/>
      <c r="F15" s="37"/>
      <c r="G15" s="37"/>
      <c r="H15" s="136">
        <v>43660</v>
      </c>
      <c r="I15" s="37">
        <v>140</v>
      </c>
      <c r="J15" s="37"/>
      <c r="K15" s="37"/>
      <c r="L15" s="37"/>
      <c r="M15" s="136">
        <v>43575</v>
      </c>
      <c r="N15" s="37">
        <v>57</v>
      </c>
      <c r="O15" s="37">
        <v>60</v>
      </c>
      <c r="P15" s="37">
        <v>63</v>
      </c>
    </row>
    <row r="16" spans="1:17" ht="20.100000000000001" customHeight="1" x14ac:dyDescent="0.55000000000000004">
      <c r="A16" s="36" t="s">
        <v>177</v>
      </c>
      <c r="B16" s="36">
        <v>10</v>
      </c>
      <c r="C16" s="37" t="s">
        <v>135</v>
      </c>
      <c r="D16" s="37">
        <v>85</v>
      </c>
      <c r="E16" s="37"/>
      <c r="F16" s="37"/>
      <c r="G16" s="37"/>
      <c r="H16" s="136">
        <v>43660</v>
      </c>
      <c r="I16" s="37">
        <v>140</v>
      </c>
      <c r="J16" s="37"/>
      <c r="K16" s="37"/>
      <c r="L16" s="37">
        <f>12+9</f>
        <v>21</v>
      </c>
      <c r="M16" s="136">
        <v>43575</v>
      </c>
      <c r="N16" s="37">
        <v>57</v>
      </c>
      <c r="O16" s="37">
        <v>60</v>
      </c>
      <c r="P16" s="37">
        <v>63</v>
      </c>
    </row>
    <row r="17" spans="1:16" ht="20.100000000000001" customHeight="1" x14ac:dyDescent="0.55000000000000004">
      <c r="A17" s="36" t="s">
        <v>177</v>
      </c>
      <c r="B17" s="36">
        <v>11</v>
      </c>
      <c r="C17" s="37" t="s">
        <v>130</v>
      </c>
      <c r="D17" s="37">
        <v>95</v>
      </c>
      <c r="E17" s="37"/>
      <c r="F17" s="37"/>
      <c r="G17" s="37"/>
      <c r="H17" s="136">
        <v>43659</v>
      </c>
      <c r="I17" s="37">
        <v>150</v>
      </c>
      <c r="J17" s="37"/>
      <c r="K17" s="37"/>
      <c r="L17" s="37"/>
      <c r="M17" s="136">
        <v>43576</v>
      </c>
      <c r="N17" s="37">
        <v>57</v>
      </c>
      <c r="O17" s="37">
        <v>59</v>
      </c>
      <c r="P17" s="37">
        <v>61</v>
      </c>
    </row>
    <row r="18" spans="1:16" ht="20.100000000000001" customHeight="1" x14ac:dyDescent="0.55000000000000004">
      <c r="A18" s="36" t="s">
        <v>177</v>
      </c>
      <c r="B18" s="36">
        <v>12</v>
      </c>
      <c r="C18" s="37" t="s">
        <v>142</v>
      </c>
      <c r="D18" s="37">
        <v>90</v>
      </c>
      <c r="E18" s="37"/>
      <c r="F18" s="37"/>
      <c r="G18" s="37"/>
      <c r="H18" s="136">
        <v>43662</v>
      </c>
      <c r="I18" s="37">
        <v>140</v>
      </c>
      <c r="J18" s="37"/>
      <c r="K18" s="37"/>
      <c r="L18" s="37"/>
      <c r="M18" s="136">
        <v>43574</v>
      </c>
      <c r="N18" s="37">
        <v>59</v>
      </c>
      <c r="O18" s="37">
        <v>61</v>
      </c>
      <c r="P18" s="37">
        <v>65</v>
      </c>
    </row>
    <row r="19" spans="1:16" ht="20.100000000000001" customHeight="1" x14ac:dyDescent="0.55000000000000004">
      <c r="A19" s="36" t="s">
        <v>177</v>
      </c>
      <c r="B19" s="36">
        <v>13</v>
      </c>
      <c r="C19" s="37" t="s">
        <v>145</v>
      </c>
      <c r="D19" s="37">
        <v>85</v>
      </c>
      <c r="E19" s="37"/>
      <c r="F19" s="37"/>
      <c r="G19" s="37"/>
      <c r="H19" s="136">
        <v>43660</v>
      </c>
      <c r="I19" s="37">
        <v>145</v>
      </c>
      <c r="J19" s="37"/>
      <c r="K19" s="37"/>
      <c r="L19" s="37"/>
      <c r="M19" s="136">
        <v>43574</v>
      </c>
      <c r="N19" s="37">
        <v>57</v>
      </c>
      <c r="O19" s="37">
        <v>61</v>
      </c>
      <c r="P19" s="37">
        <v>65</v>
      </c>
    </row>
    <row r="20" spans="1:16" ht="20.100000000000001" customHeight="1" x14ac:dyDescent="0.55000000000000004">
      <c r="A20" s="36" t="s">
        <v>177</v>
      </c>
      <c r="B20" s="36">
        <v>14</v>
      </c>
      <c r="C20" s="37" t="s">
        <v>149</v>
      </c>
      <c r="D20" s="37">
        <v>90</v>
      </c>
      <c r="E20" s="37"/>
      <c r="F20" s="37"/>
      <c r="G20" s="37"/>
      <c r="H20" s="136">
        <v>43660</v>
      </c>
      <c r="I20" s="37">
        <v>130</v>
      </c>
      <c r="J20" s="37"/>
      <c r="K20" s="37"/>
      <c r="L20" s="37"/>
      <c r="M20" s="136">
        <v>43575</v>
      </c>
      <c r="N20" s="37">
        <v>57</v>
      </c>
      <c r="O20" s="37">
        <v>60</v>
      </c>
      <c r="P20" s="37">
        <v>63</v>
      </c>
    </row>
    <row r="21" spans="1:16" ht="20.100000000000001" customHeight="1" x14ac:dyDescent="0.55000000000000004">
      <c r="A21" s="36" t="s">
        <v>177</v>
      </c>
      <c r="B21" s="36">
        <v>15</v>
      </c>
      <c r="C21" s="37" t="s">
        <v>124</v>
      </c>
      <c r="D21" s="37">
        <v>95</v>
      </c>
      <c r="E21" s="37"/>
      <c r="F21" s="37"/>
      <c r="G21" s="37"/>
      <c r="H21" s="136">
        <v>43661</v>
      </c>
      <c r="I21" s="37">
        <v>140</v>
      </c>
      <c r="J21" s="37"/>
      <c r="K21" s="37"/>
      <c r="L21" s="37"/>
      <c r="M21" s="136">
        <v>43575</v>
      </c>
      <c r="N21" s="37">
        <v>57</v>
      </c>
      <c r="O21" s="37">
        <v>60</v>
      </c>
      <c r="P21" s="37">
        <v>61</v>
      </c>
    </row>
    <row r="22" spans="1:16" ht="20.100000000000001" customHeight="1" x14ac:dyDescent="0.55000000000000004">
      <c r="A22" s="36" t="s">
        <v>177</v>
      </c>
      <c r="B22" s="36">
        <v>16</v>
      </c>
      <c r="C22" s="37" t="s">
        <v>134</v>
      </c>
      <c r="D22" s="37">
        <v>90</v>
      </c>
      <c r="E22" s="37"/>
      <c r="F22" s="37"/>
      <c r="G22" s="37"/>
      <c r="H22" s="136">
        <v>43662</v>
      </c>
      <c r="I22" s="37">
        <v>150</v>
      </c>
      <c r="J22" s="37"/>
      <c r="K22" s="37"/>
      <c r="L22" s="37"/>
      <c r="M22" s="136">
        <v>43576</v>
      </c>
      <c r="N22" s="37">
        <v>57</v>
      </c>
      <c r="O22" s="37">
        <v>59</v>
      </c>
      <c r="P22" s="37">
        <v>63</v>
      </c>
    </row>
    <row r="23" spans="1:16" ht="20.100000000000001" customHeight="1" x14ac:dyDescent="0.55000000000000004">
      <c r="A23" s="36" t="s">
        <v>177</v>
      </c>
      <c r="B23" s="36">
        <v>17</v>
      </c>
      <c r="C23" s="37" t="s">
        <v>152</v>
      </c>
      <c r="D23" s="37">
        <v>90</v>
      </c>
      <c r="E23" s="37"/>
      <c r="F23" s="37"/>
      <c r="G23" s="37"/>
      <c r="H23" s="136">
        <v>43660</v>
      </c>
      <c r="I23" s="37">
        <v>155</v>
      </c>
      <c r="J23" s="37"/>
      <c r="K23" s="37"/>
      <c r="L23" s="37"/>
      <c r="M23" s="136">
        <v>43575</v>
      </c>
      <c r="N23" s="37">
        <v>57</v>
      </c>
      <c r="O23" s="37">
        <v>60</v>
      </c>
      <c r="P23" s="37">
        <v>63</v>
      </c>
    </row>
    <row r="24" spans="1:16" ht="20.100000000000001" customHeight="1" x14ac:dyDescent="0.55000000000000004">
      <c r="A24" s="36" t="s">
        <v>177</v>
      </c>
      <c r="B24" s="36">
        <v>18</v>
      </c>
      <c r="C24" s="37" t="s">
        <v>154</v>
      </c>
      <c r="D24" s="37">
        <v>90</v>
      </c>
      <c r="E24" s="37"/>
      <c r="F24" s="37"/>
      <c r="G24" s="37"/>
      <c r="H24" s="136">
        <v>43660</v>
      </c>
      <c r="I24" s="37">
        <v>120</v>
      </c>
      <c r="J24" s="37"/>
      <c r="K24" s="37"/>
      <c r="L24" s="37"/>
      <c r="M24" s="136">
        <v>43576</v>
      </c>
      <c r="N24" s="37">
        <v>55</v>
      </c>
      <c r="O24" s="37">
        <v>59</v>
      </c>
      <c r="P24" s="37">
        <v>63</v>
      </c>
    </row>
    <row r="25" spans="1:16" ht="20.100000000000001" customHeight="1" x14ac:dyDescent="0.55000000000000004">
      <c r="A25" s="36" t="s">
        <v>177</v>
      </c>
      <c r="B25" s="36">
        <v>19</v>
      </c>
      <c r="C25" s="37" t="s">
        <v>155</v>
      </c>
      <c r="D25" s="37">
        <v>80</v>
      </c>
      <c r="E25" s="37"/>
      <c r="F25" s="37"/>
      <c r="G25" s="37"/>
      <c r="H25" s="136">
        <v>43661</v>
      </c>
      <c r="I25" s="37">
        <v>135</v>
      </c>
      <c r="J25" s="37"/>
      <c r="K25" s="37"/>
      <c r="L25" s="37">
        <f>6+8</f>
        <v>14</v>
      </c>
      <c r="M25" s="136">
        <v>43575</v>
      </c>
      <c r="N25" s="37">
        <v>57</v>
      </c>
      <c r="O25" s="37">
        <v>60</v>
      </c>
      <c r="P25" s="37">
        <v>63</v>
      </c>
    </row>
    <row r="26" spans="1:16" ht="20.100000000000001" customHeight="1" x14ac:dyDescent="0.55000000000000004">
      <c r="A26" s="36" t="s">
        <v>177</v>
      </c>
      <c r="B26" s="36">
        <v>20</v>
      </c>
      <c r="C26" s="37" t="s">
        <v>118</v>
      </c>
      <c r="D26" s="37">
        <v>90</v>
      </c>
      <c r="E26" s="37"/>
      <c r="F26" s="37"/>
      <c r="G26" s="37"/>
      <c r="H26" s="136">
        <v>43660</v>
      </c>
      <c r="I26" s="37">
        <v>140</v>
      </c>
      <c r="J26" s="37"/>
      <c r="K26" s="37"/>
      <c r="L26" s="37"/>
      <c r="M26" s="136">
        <v>43576</v>
      </c>
      <c r="N26" s="37">
        <v>57</v>
      </c>
      <c r="O26" s="37">
        <v>59</v>
      </c>
      <c r="P26" s="37">
        <v>63</v>
      </c>
    </row>
    <row r="27" spans="1:16" ht="20.100000000000001" customHeight="1" x14ac:dyDescent="0.55000000000000004">
      <c r="A27" s="36" t="s">
        <v>177</v>
      </c>
      <c r="B27" s="36">
        <v>21</v>
      </c>
      <c r="C27" s="37" t="s">
        <v>157</v>
      </c>
      <c r="D27" s="37">
        <v>95</v>
      </c>
      <c r="E27" s="37"/>
      <c r="F27" s="37"/>
      <c r="G27" s="37"/>
      <c r="H27" s="136">
        <v>43659</v>
      </c>
      <c r="I27" s="37">
        <v>140</v>
      </c>
      <c r="J27" s="37"/>
      <c r="K27" s="37"/>
      <c r="L27" s="37"/>
      <c r="M27" s="136">
        <v>43576</v>
      </c>
      <c r="N27" s="37">
        <v>55</v>
      </c>
      <c r="O27" s="37">
        <v>59</v>
      </c>
      <c r="P27" s="37">
        <v>63</v>
      </c>
    </row>
    <row r="28" spans="1:16" ht="20.100000000000001" customHeight="1" x14ac:dyDescent="0.55000000000000004">
      <c r="A28" s="36" t="s">
        <v>177</v>
      </c>
      <c r="B28" s="36">
        <v>22</v>
      </c>
      <c r="C28" s="37" t="s">
        <v>144</v>
      </c>
      <c r="D28" s="37">
        <v>80</v>
      </c>
      <c r="E28" s="37"/>
      <c r="F28" s="37"/>
      <c r="G28" s="37"/>
      <c r="H28" s="136">
        <v>43660</v>
      </c>
      <c r="I28" s="37">
        <v>140</v>
      </c>
      <c r="J28" s="37"/>
      <c r="K28" s="37"/>
      <c r="L28" s="37"/>
      <c r="M28" s="136">
        <v>43573</v>
      </c>
      <c r="N28" s="37">
        <v>59</v>
      </c>
      <c r="O28" s="37">
        <v>61</v>
      </c>
      <c r="P28" s="37">
        <v>65</v>
      </c>
    </row>
    <row r="29" spans="1:16" ht="20.100000000000001" customHeight="1" x14ac:dyDescent="0.55000000000000004">
      <c r="A29" s="36" t="s">
        <v>177</v>
      </c>
      <c r="B29" s="36">
        <v>23</v>
      </c>
      <c r="C29" s="37" t="s">
        <v>138</v>
      </c>
      <c r="D29" s="37">
        <v>85</v>
      </c>
      <c r="E29" s="37"/>
      <c r="F29" s="37"/>
      <c r="G29" s="37"/>
      <c r="H29" s="136">
        <v>43660</v>
      </c>
      <c r="I29" s="37">
        <v>140</v>
      </c>
      <c r="J29" s="37"/>
      <c r="K29" s="37"/>
      <c r="L29" s="37"/>
      <c r="M29" s="136">
        <v>43575</v>
      </c>
      <c r="N29" s="37">
        <v>57</v>
      </c>
      <c r="O29" s="37">
        <v>60</v>
      </c>
      <c r="P29" s="37">
        <v>63</v>
      </c>
    </row>
    <row r="30" spans="1:16" ht="20.100000000000001" customHeight="1" x14ac:dyDescent="0.55000000000000004">
      <c r="A30" s="36" t="s">
        <v>177</v>
      </c>
      <c r="B30" s="36">
        <v>24</v>
      </c>
      <c r="C30" s="37" t="s">
        <v>141</v>
      </c>
      <c r="D30" s="37">
        <v>30</v>
      </c>
      <c r="E30" s="37"/>
      <c r="F30" s="37"/>
      <c r="G30" s="37"/>
      <c r="H30" s="136">
        <v>43662</v>
      </c>
      <c r="I30" s="37">
        <v>145</v>
      </c>
      <c r="J30" s="37"/>
      <c r="K30" s="37"/>
      <c r="L30" s="37">
        <f>5+7</f>
        <v>12</v>
      </c>
      <c r="M30" s="136">
        <v>43576</v>
      </c>
      <c r="N30" s="37">
        <v>57</v>
      </c>
      <c r="O30" s="37">
        <v>59</v>
      </c>
      <c r="P30" s="37">
        <v>63</v>
      </c>
    </row>
    <row r="31" spans="1:16" ht="20.100000000000001" customHeight="1" x14ac:dyDescent="0.55000000000000004">
      <c r="A31" s="36" t="s">
        <v>177</v>
      </c>
      <c r="B31" s="36">
        <v>25</v>
      </c>
      <c r="C31" s="37" t="s">
        <v>127</v>
      </c>
      <c r="D31" s="37">
        <v>90</v>
      </c>
      <c r="E31" s="37"/>
      <c r="F31" s="37"/>
      <c r="G31" s="37"/>
      <c r="H31" s="136">
        <v>43660</v>
      </c>
      <c r="I31" s="37">
        <v>105</v>
      </c>
      <c r="J31" s="37"/>
      <c r="K31" s="37"/>
      <c r="L31" s="37"/>
      <c r="M31" s="136">
        <v>43575</v>
      </c>
      <c r="N31" s="37">
        <v>57</v>
      </c>
      <c r="O31" s="37">
        <v>60</v>
      </c>
      <c r="P31" s="37">
        <v>63</v>
      </c>
    </row>
    <row r="32" spans="1:16" ht="20.100000000000001" customHeight="1" x14ac:dyDescent="0.55000000000000004">
      <c r="A32" s="36" t="s">
        <v>177</v>
      </c>
      <c r="B32" s="36">
        <v>26</v>
      </c>
      <c r="C32" s="37" t="s">
        <v>156</v>
      </c>
      <c r="D32" s="37">
        <v>95</v>
      </c>
      <c r="E32" s="37"/>
      <c r="F32" s="37"/>
      <c r="G32" s="37"/>
      <c r="H32" s="136">
        <v>43659</v>
      </c>
      <c r="I32" s="37">
        <v>150</v>
      </c>
      <c r="J32" s="37"/>
      <c r="K32" s="37"/>
      <c r="L32" s="37"/>
      <c r="M32" s="136">
        <v>43574</v>
      </c>
      <c r="N32" s="37">
        <v>57</v>
      </c>
      <c r="O32" s="37">
        <v>61</v>
      </c>
      <c r="P32" s="37">
        <v>65</v>
      </c>
    </row>
    <row r="33" spans="1:16" ht="20.100000000000001" customHeight="1" x14ac:dyDescent="0.55000000000000004">
      <c r="A33" s="36" t="s">
        <v>177</v>
      </c>
      <c r="B33" s="36">
        <v>27</v>
      </c>
      <c r="C33" s="37" t="s">
        <v>144</v>
      </c>
      <c r="D33" s="37">
        <v>90</v>
      </c>
      <c r="E33" s="37"/>
      <c r="F33" s="37"/>
      <c r="G33" s="37"/>
      <c r="H33" s="136">
        <v>43660</v>
      </c>
      <c r="I33" s="37">
        <v>145</v>
      </c>
      <c r="J33" s="37"/>
      <c r="K33" s="37"/>
      <c r="L33" s="37"/>
      <c r="M33" s="136">
        <v>43575</v>
      </c>
      <c r="N33" s="37">
        <v>57</v>
      </c>
      <c r="O33" s="37">
        <v>60</v>
      </c>
      <c r="P33" s="37">
        <v>63</v>
      </c>
    </row>
    <row r="34" spans="1:16" ht="20.100000000000001" customHeight="1" x14ac:dyDescent="0.55000000000000004">
      <c r="A34" s="36" t="s">
        <v>177</v>
      </c>
      <c r="B34" s="36">
        <v>28</v>
      </c>
      <c r="C34" s="37" t="s">
        <v>161</v>
      </c>
      <c r="D34" s="37">
        <v>85</v>
      </c>
      <c r="E34" s="37"/>
      <c r="F34" s="37"/>
      <c r="G34" s="37"/>
      <c r="H34" s="136">
        <v>43660</v>
      </c>
      <c r="I34" s="37">
        <v>115</v>
      </c>
      <c r="J34" s="37"/>
      <c r="K34" s="37"/>
      <c r="L34" s="37"/>
      <c r="M34" s="136">
        <v>43572</v>
      </c>
      <c r="N34" s="37">
        <v>60</v>
      </c>
      <c r="O34" s="37">
        <v>61</v>
      </c>
      <c r="P34" s="37">
        <v>65</v>
      </c>
    </row>
    <row r="35" spans="1:16" ht="20.100000000000001" customHeight="1" x14ac:dyDescent="0.55000000000000004">
      <c r="A35" s="36" t="s">
        <v>178</v>
      </c>
      <c r="B35" s="36">
        <v>29</v>
      </c>
      <c r="C35" s="36" t="s">
        <v>107</v>
      </c>
      <c r="D35" s="37">
        <v>85</v>
      </c>
      <c r="E35" s="37"/>
      <c r="F35" s="37"/>
      <c r="G35" s="37"/>
      <c r="H35" s="136">
        <v>43660</v>
      </c>
      <c r="I35" s="37">
        <v>130</v>
      </c>
      <c r="J35" s="37"/>
      <c r="K35" s="37"/>
      <c r="L35" s="37"/>
      <c r="M35" s="37"/>
      <c r="N35" s="37">
        <v>59</v>
      </c>
      <c r="O35" s="37">
        <v>61</v>
      </c>
      <c r="P35" s="37">
        <v>63</v>
      </c>
    </row>
    <row r="36" spans="1:16" ht="20.100000000000001" customHeight="1" x14ac:dyDescent="0.55000000000000004">
      <c r="A36" s="36" t="s">
        <v>178</v>
      </c>
      <c r="B36" s="36">
        <v>30</v>
      </c>
      <c r="C36" s="36" t="s">
        <v>112</v>
      </c>
      <c r="D36" s="37">
        <v>85</v>
      </c>
      <c r="E36" s="37"/>
      <c r="F36" s="37"/>
      <c r="G36" s="37"/>
      <c r="H36" s="136">
        <v>43660</v>
      </c>
      <c r="I36" s="37">
        <v>150</v>
      </c>
      <c r="J36" s="37"/>
      <c r="K36" s="37"/>
      <c r="L36" s="37"/>
      <c r="M36" s="37"/>
      <c r="N36" s="37">
        <v>57</v>
      </c>
      <c r="O36" s="37">
        <v>60</v>
      </c>
      <c r="P36" s="37">
        <v>63</v>
      </c>
    </row>
    <row r="37" spans="1:16" ht="20.100000000000001" customHeight="1" x14ac:dyDescent="0.55000000000000004">
      <c r="A37" s="36" t="s">
        <v>178</v>
      </c>
      <c r="B37" s="36">
        <v>31</v>
      </c>
      <c r="C37" s="36" t="s">
        <v>116</v>
      </c>
      <c r="D37" s="37">
        <v>90</v>
      </c>
      <c r="E37" s="37"/>
      <c r="F37" s="37"/>
      <c r="G37" s="37"/>
      <c r="H37" s="136">
        <v>43661</v>
      </c>
      <c r="I37" s="37">
        <v>140</v>
      </c>
      <c r="J37" s="37"/>
      <c r="K37" s="37"/>
      <c r="L37" s="37"/>
      <c r="M37" s="37"/>
      <c r="N37" s="37">
        <v>55</v>
      </c>
      <c r="O37" s="37">
        <v>60</v>
      </c>
      <c r="P37" s="37">
        <v>61</v>
      </c>
    </row>
    <row r="38" spans="1:16" ht="20.100000000000001" customHeight="1" x14ac:dyDescent="0.55000000000000004">
      <c r="A38" s="36" t="s">
        <v>178</v>
      </c>
      <c r="B38" s="36">
        <v>32</v>
      </c>
      <c r="C38" s="36" t="s">
        <v>119</v>
      </c>
      <c r="D38" s="37">
        <v>90</v>
      </c>
      <c r="E38" s="37"/>
      <c r="F38" s="37"/>
      <c r="G38" s="37"/>
      <c r="H38" s="136">
        <v>43659</v>
      </c>
      <c r="I38" s="37">
        <v>140</v>
      </c>
      <c r="J38" s="37"/>
      <c r="K38" s="37"/>
      <c r="L38" s="37"/>
      <c r="M38" s="37"/>
      <c r="N38" s="37">
        <v>57</v>
      </c>
      <c r="O38" s="37">
        <v>60</v>
      </c>
      <c r="P38" s="37">
        <v>61</v>
      </c>
    </row>
    <row r="39" spans="1:16" ht="20.100000000000001" customHeight="1" x14ac:dyDescent="0.55000000000000004">
      <c r="A39" s="36" t="s">
        <v>178</v>
      </c>
      <c r="B39" s="36">
        <v>33</v>
      </c>
      <c r="C39" s="36" t="s">
        <v>122</v>
      </c>
      <c r="D39" s="37">
        <v>80</v>
      </c>
      <c r="E39" s="37"/>
      <c r="F39" s="37"/>
      <c r="G39" s="37"/>
      <c r="H39" s="136">
        <v>43659</v>
      </c>
      <c r="I39" s="37">
        <v>140</v>
      </c>
      <c r="J39" s="37"/>
      <c r="K39" s="37"/>
      <c r="L39" s="37"/>
      <c r="M39" s="37"/>
      <c r="N39" s="37">
        <v>59</v>
      </c>
      <c r="O39" s="37">
        <v>60</v>
      </c>
      <c r="P39" s="37">
        <v>61</v>
      </c>
    </row>
    <row r="40" spans="1:16" ht="20.100000000000001" customHeight="1" x14ac:dyDescent="0.55000000000000004">
      <c r="A40" s="36" t="s">
        <v>178</v>
      </c>
      <c r="B40" s="36">
        <v>34</v>
      </c>
      <c r="C40" s="36" t="s">
        <v>113</v>
      </c>
      <c r="D40" s="37">
        <v>90</v>
      </c>
      <c r="E40" s="37"/>
      <c r="F40" s="37"/>
      <c r="G40" s="37"/>
      <c r="H40" s="136">
        <v>43660</v>
      </c>
      <c r="I40" s="37">
        <v>140</v>
      </c>
      <c r="J40" s="37"/>
      <c r="K40" s="37"/>
      <c r="L40" s="37"/>
      <c r="M40" s="37"/>
      <c r="N40" s="37">
        <v>57</v>
      </c>
      <c r="O40" s="37">
        <v>61</v>
      </c>
      <c r="P40" s="37">
        <v>65</v>
      </c>
    </row>
    <row r="41" spans="1:16" ht="20.100000000000001" customHeight="1" x14ac:dyDescent="0.55000000000000004">
      <c r="A41" s="36" t="s">
        <v>178</v>
      </c>
      <c r="B41" s="36">
        <v>35</v>
      </c>
      <c r="C41" s="36" t="s">
        <v>126</v>
      </c>
      <c r="D41" s="37">
        <v>85</v>
      </c>
      <c r="E41" s="37"/>
      <c r="F41" s="37"/>
      <c r="G41" s="37"/>
      <c r="H41" s="136">
        <v>43660</v>
      </c>
      <c r="I41" s="37">
        <v>140</v>
      </c>
      <c r="J41" s="37"/>
      <c r="K41" s="37"/>
      <c r="L41" s="37"/>
      <c r="M41" s="37"/>
      <c r="N41" s="37">
        <v>60</v>
      </c>
      <c r="O41" s="37">
        <v>61</v>
      </c>
      <c r="P41" s="37">
        <v>65</v>
      </c>
    </row>
    <row r="42" spans="1:16" ht="20.100000000000001" customHeight="1" x14ac:dyDescent="0.55000000000000004">
      <c r="A42" s="36" t="s">
        <v>178</v>
      </c>
      <c r="B42" s="36">
        <v>36</v>
      </c>
      <c r="C42" s="36" t="s">
        <v>132</v>
      </c>
      <c r="D42" s="37">
        <v>90</v>
      </c>
      <c r="E42" s="37"/>
      <c r="F42" s="37"/>
      <c r="G42" s="37"/>
      <c r="H42" s="136">
        <v>43659</v>
      </c>
      <c r="I42" s="37">
        <v>130</v>
      </c>
      <c r="J42" s="37"/>
      <c r="K42" s="37"/>
      <c r="L42" s="37"/>
      <c r="M42" s="37"/>
      <c r="N42" s="37">
        <v>59</v>
      </c>
      <c r="O42" s="37">
        <v>60</v>
      </c>
      <c r="P42" s="37">
        <v>63</v>
      </c>
    </row>
    <row r="43" spans="1:16" ht="20.100000000000001" customHeight="1" x14ac:dyDescent="0.55000000000000004">
      <c r="A43" s="36" t="s">
        <v>178</v>
      </c>
      <c r="B43" s="36">
        <v>37</v>
      </c>
      <c r="C43" s="36" t="s">
        <v>133</v>
      </c>
      <c r="D43" s="37">
        <v>75</v>
      </c>
      <c r="E43" s="37"/>
      <c r="F43" s="37"/>
      <c r="G43" s="37"/>
      <c r="H43" s="136">
        <v>43660</v>
      </c>
      <c r="I43" s="37">
        <v>140</v>
      </c>
      <c r="J43" s="37"/>
      <c r="K43" s="37"/>
      <c r="L43" s="37"/>
      <c r="M43" s="37"/>
      <c r="N43" s="37">
        <v>59</v>
      </c>
      <c r="O43" s="37">
        <v>61</v>
      </c>
      <c r="P43" s="37">
        <v>63</v>
      </c>
    </row>
    <row r="44" spans="1:16" ht="20.100000000000001" customHeight="1" x14ac:dyDescent="0.55000000000000004">
      <c r="A44" s="36" t="s">
        <v>178</v>
      </c>
      <c r="B44" s="36">
        <v>38</v>
      </c>
      <c r="C44" s="36" t="s">
        <v>136</v>
      </c>
      <c r="D44" s="37">
        <v>90</v>
      </c>
      <c r="E44" s="37"/>
      <c r="F44" s="37"/>
      <c r="G44" s="37"/>
      <c r="H44" s="136">
        <v>43659</v>
      </c>
      <c r="I44" s="37">
        <v>145</v>
      </c>
      <c r="J44" s="37"/>
      <c r="K44" s="37"/>
      <c r="L44" s="37"/>
      <c r="M44" s="37"/>
      <c r="N44" s="37">
        <v>55</v>
      </c>
      <c r="O44" s="37">
        <v>60</v>
      </c>
      <c r="P44" s="37">
        <v>61</v>
      </c>
    </row>
    <row r="45" spans="1:16" ht="20.100000000000001" customHeight="1" x14ac:dyDescent="0.55000000000000004">
      <c r="A45" s="36" t="s">
        <v>178</v>
      </c>
      <c r="B45" s="36">
        <v>39</v>
      </c>
      <c r="C45" s="36" t="s">
        <v>139</v>
      </c>
      <c r="D45" s="37">
        <v>85</v>
      </c>
      <c r="E45" s="37"/>
      <c r="F45" s="37"/>
      <c r="G45" s="37"/>
      <c r="H45" s="136">
        <v>43659</v>
      </c>
      <c r="I45" s="37">
        <v>130</v>
      </c>
      <c r="J45" s="37"/>
      <c r="K45" s="37"/>
      <c r="L45" s="37"/>
      <c r="M45" s="37"/>
      <c r="N45" s="37">
        <v>57</v>
      </c>
      <c r="O45" s="37">
        <v>61</v>
      </c>
      <c r="P45" s="37">
        <v>63</v>
      </c>
    </row>
    <row r="46" spans="1:16" ht="20.100000000000001" customHeight="1" x14ac:dyDescent="0.55000000000000004">
      <c r="A46" s="36" t="s">
        <v>178</v>
      </c>
      <c r="B46" s="36">
        <v>40</v>
      </c>
      <c r="C46" s="36" t="s">
        <v>120</v>
      </c>
      <c r="D46" s="37">
        <v>75</v>
      </c>
      <c r="E46" s="37"/>
      <c r="F46" s="37"/>
      <c r="G46" s="37"/>
      <c r="H46" s="136">
        <v>43660</v>
      </c>
      <c r="I46" s="37">
        <v>130</v>
      </c>
      <c r="J46" s="37"/>
      <c r="K46" s="37"/>
      <c r="L46" s="37"/>
      <c r="M46" s="37"/>
      <c r="N46" s="37">
        <v>57</v>
      </c>
      <c r="O46" s="37">
        <v>61</v>
      </c>
      <c r="P46" s="37">
        <v>63</v>
      </c>
    </row>
    <row r="47" spans="1:16" ht="20.100000000000001" customHeight="1" x14ac:dyDescent="0.55000000000000004">
      <c r="A47" s="36" t="s">
        <v>178</v>
      </c>
      <c r="B47" s="36">
        <v>41</v>
      </c>
      <c r="C47" s="36" t="s">
        <v>146</v>
      </c>
      <c r="D47" s="37">
        <v>95</v>
      </c>
      <c r="E47" s="37"/>
      <c r="F47" s="37"/>
      <c r="G47" s="37"/>
      <c r="H47" s="136">
        <v>43659</v>
      </c>
      <c r="I47" s="37">
        <v>125</v>
      </c>
      <c r="J47" s="37"/>
      <c r="K47" s="37"/>
      <c r="L47" s="37"/>
      <c r="M47" s="37"/>
      <c r="N47" s="37">
        <v>57</v>
      </c>
      <c r="O47" s="37">
        <v>59</v>
      </c>
      <c r="P47" s="37">
        <v>61</v>
      </c>
    </row>
    <row r="48" spans="1:16" ht="20.100000000000001" customHeight="1" x14ac:dyDescent="0.55000000000000004">
      <c r="A48" s="36" t="s">
        <v>178</v>
      </c>
      <c r="B48" s="36">
        <v>42</v>
      </c>
      <c r="C48" s="36" t="s">
        <v>129</v>
      </c>
      <c r="D48" s="37">
        <v>70</v>
      </c>
      <c r="E48" s="37"/>
      <c r="F48" s="37"/>
      <c r="G48" s="37"/>
      <c r="H48" s="136">
        <v>43659</v>
      </c>
      <c r="I48" s="37">
        <v>110</v>
      </c>
      <c r="J48" s="37"/>
      <c r="K48" s="37"/>
      <c r="L48" s="37"/>
      <c r="M48" s="37"/>
      <c r="N48" s="37">
        <v>57</v>
      </c>
      <c r="O48" s="37">
        <v>60</v>
      </c>
      <c r="P48" s="37">
        <v>61</v>
      </c>
    </row>
    <row r="49" spans="1:16" ht="20.100000000000001" customHeight="1" x14ac:dyDescent="0.55000000000000004">
      <c r="A49" s="36" t="s">
        <v>178</v>
      </c>
      <c r="B49" s="36">
        <v>43</v>
      </c>
      <c r="C49" s="36" t="s">
        <v>150</v>
      </c>
      <c r="D49" s="37">
        <v>95</v>
      </c>
      <c r="E49" s="37"/>
      <c r="F49" s="37"/>
      <c r="G49" s="37"/>
      <c r="H49" s="136">
        <v>43660</v>
      </c>
      <c r="I49" s="37">
        <v>130</v>
      </c>
      <c r="J49" s="37"/>
      <c r="K49" s="37"/>
      <c r="L49" s="37"/>
      <c r="M49" s="37"/>
      <c r="N49" s="37">
        <v>59</v>
      </c>
      <c r="O49" s="37">
        <v>61</v>
      </c>
      <c r="P49" s="37">
        <v>65</v>
      </c>
    </row>
    <row r="50" spans="1:16" ht="20.100000000000001" customHeight="1" x14ac:dyDescent="0.55000000000000004">
      <c r="A50" s="36" t="s">
        <v>178</v>
      </c>
      <c r="B50" s="36">
        <v>44</v>
      </c>
      <c r="C50" s="36" t="s">
        <v>143</v>
      </c>
      <c r="D50" s="37">
        <v>75</v>
      </c>
      <c r="E50" s="37"/>
      <c r="F50" s="37"/>
      <c r="G50" s="37"/>
      <c r="H50" s="136">
        <v>43661</v>
      </c>
      <c r="I50" s="37">
        <v>145</v>
      </c>
      <c r="J50" s="37"/>
      <c r="K50" s="37"/>
      <c r="L50" s="37">
        <f>9+5</f>
        <v>14</v>
      </c>
      <c r="M50" s="37"/>
      <c r="N50" s="37">
        <v>57</v>
      </c>
      <c r="O50" s="37">
        <v>60</v>
      </c>
      <c r="P50" s="37">
        <v>63</v>
      </c>
    </row>
    <row r="51" spans="1:16" ht="20.100000000000001" customHeight="1" x14ac:dyDescent="0.55000000000000004">
      <c r="A51" s="36" t="s">
        <v>178</v>
      </c>
      <c r="B51" s="36">
        <v>45</v>
      </c>
      <c r="C51" s="36" t="s">
        <v>153</v>
      </c>
      <c r="D51" s="37">
        <v>85</v>
      </c>
      <c r="E51" s="37"/>
      <c r="F51" s="37"/>
      <c r="G51" s="37"/>
      <c r="H51" s="136">
        <v>43661</v>
      </c>
      <c r="I51" s="37">
        <v>145</v>
      </c>
      <c r="J51" s="37"/>
      <c r="K51" s="37"/>
      <c r="L51" s="37"/>
      <c r="M51" s="37"/>
      <c r="N51" s="37">
        <v>57</v>
      </c>
      <c r="O51" s="37">
        <v>60</v>
      </c>
      <c r="P51" s="37">
        <v>63</v>
      </c>
    </row>
    <row r="52" spans="1:16" ht="20.100000000000001" customHeight="1" x14ac:dyDescent="0.55000000000000004">
      <c r="A52" s="36" t="s">
        <v>178</v>
      </c>
      <c r="B52" s="36">
        <v>46</v>
      </c>
      <c r="C52" s="36" t="s">
        <v>137</v>
      </c>
      <c r="D52" s="37">
        <v>95</v>
      </c>
      <c r="E52" s="37"/>
      <c r="F52" s="37"/>
      <c r="G52" s="37"/>
      <c r="H52" s="136">
        <v>43660</v>
      </c>
      <c r="I52" s="37">
        <v>145</v>
      </c>
      <c r="J52" s="37"/>
      <c r="K52" s="37"/>
      <c r="L52" s="37">
        <f>15+10</f>
        <v>25</v>
      </c>
      <c r="M52" s="37"/>
      <c r="N52" s="37">
        <v>57</v>
      </c>
      <c r="O52" s="37">
        <v>60</v>
      </c>
      <c r="P52" s="37">
        <v>61</v>
      </c>
    </row>
    <row r="53" spans="1:16" ht="20.100000000000001" customHeight="1" x14ac:dyDescent="0.55000000000000004">
      <c r="A53" s="36" t="s">
        <v>178</v>
      </c>
      <c r="B53" s="36">
        <v>47</v>
      </c>
      <c r="C53" s="36" t="s">
        <v>108</v>
      </c>
      <c r="D53" s="37">
        <v>90</v>
      </c>
      <c r="E53" s="37"/>
      <c r="F53" s="37"/>
      <c r="G53" s="37"/>
      <c r="H53" s="136">
        <v>43662</v>
      </c>
      <c r="I53" s="37">
        <v>160</v>
      </c>
      <c r="J53" s="37"/>
      <c r="K53" s="37"/>
      <c r="L53" s="37"/>
      <c r="M53" s="37"/>
      <c r="N53" s="37">
        <v>57</v>
      </c>
      <c r="O53" s="37">
        <v>60</v>
      </c>
      <c r="P53" s="37">
        <v>63</v>
      </c>
    </row>
    <row r="54" spans="1:16" ht="20.100000000000001" customHeight="1" x14ac:dyDescent="0.55000000000000004">
      <c r="A54" s="36" t="s">
        <v>178</v>
      </c>
      <c r="B54" s="36">
        <v>48</v>
      </c>
      <c r="C54" s="36" t="s">
        <v>151</v>
      </c>
      <c r="D54" s="37">
        <v>85</v>
      </c>
      <c r="E54" s="37"/>
      <c r="F54" s="37"/>
      <c r="G54" s="37"/>
      <c r="H54" s="136">
        <v>43661</v>
      </c>
      <c r="I54" s="37">
        <v>130</v>
      </c>
      <c r="J54" s="37"/>
      <c r="K54" s="37"/>
      <c r="L54" s="37"/>
      <c r="M54" s="37"/>
      <c r="N54" s="37">
        <v>59</v>
      </c>
      <c r="O54" s="37">
        <v>61</v>
      </c>
      <c r="P54" s="37">
        <v>63</v>
      </c>
    </row>
    <row r="55" spans="1:16" ht="20.100000000000001" customHeight="1" x14ac:dyDescent="0.55000000000000004">
      <c r="A55" s="36" t="s">
        <v>178</v>
      </c>
      <c r="B55" s="36">
        <v>49</v>
      </c>
      <c r="C55" s="36" t="s">
        <v>158</v>
      </c>
      <c r="D55" s="37">
        <v>85</v>
      </c>
      <c r="E55" s="37"/>
      <c r="F55" s="37"/>
      <c r="G55" s="37"/>
      <c r="H55" s="136">
        <v>43661</v>
      </c>
      <c r="I55" s="37">
        <v>155</v>
      </c>
      <c r="J55" s="37"/>
      <c r="K55" s="37"/>
      <c r="L55" s="37"/>
      <c r="M55" s="37"/>
      <c r="N55" s="37">
        <v>57</v>
      </c>
      <c r="O55" s="37">
        <v>60</v>
      </c>
      <c r="P55" s="37">
        <v>61</v>
      </c>
    </row>
    <row r="56" spans="1:16" ht="20.100000000000001" customHeight="1" x14ac:dyDescent="0.55000000000000004">
      <c r="A56" s="36" t="s">
        <v>178</v>
      </c>
      <c r="B56" s="36">
        <v>50</v>
      </c>
      <c r="C56" s="36" t="s">
        <v>159</v>
      </c>
      <c r="D56" s="37">
        <v>60</v>
      </c>
      <c r="E56" s="37"/>
      <c r="F56" s="37"/>
      <c r="G56" s="37"/>
      <c r="H56" s="136">
        <v>43660</v>
      </c>
      <c r="I56" s="37">
        <v>130</v>
      </c>
      <c r="J56" s="37"/>
      <c r="K56" s="37"/>
      <c r="L56" s="37"/>
      <c r="M56" s="37"/>
      <c r="N56" s="37">
        <v>60</v>
      </c>
      <c r="O56" s="37">
        <v>61</v>
      </c>
      <c r="P56" s="37">
        <v>65</v>
      </c>
    </row>
    <row r="57" spans="1:16" ht="20.100000000000001" customHeight="1" x14ac:dyDescent="0.55000000000000004">
      <c r="A57" s="36" t="s">
        <v>178</v>
      </c>
      <c r="B57" s="36">
        <v>51</v>
      </c>
      <c r="C57" s="36" t="s">
        <v>123</v>
      </c>
      <c r="D57" s="37">
        <v>40</v>
      </c>
      <c r="E57" s="37"/>
      <c r="F57" s="37"/>
      <c r="G57" s="37"/>
      <c r="H57" s="136">
        <v>43664</v>
      </c>
      <c r="I57" s="37">
        <v>150</v>
      </c>
      <c r="J57" s="37"/>
      <c r="K57" s="37"/>
      <c r="L57" s="37">
        <f>10+9</f>
        <v>19</v>
      </c>
      <c r="M57" s="37"/>
      <c r="N57" s="37">
        <v>57</v>
      </c>
      <c r="O57" s="37">
        <v>60</v>
      </c>
      <c r="P57" s="37">
        <v>61</v>
      </c>
    </row>
    <row r="58" spans="1:16" ht="20.100000000000001" customHeight="1" x14ac:dyDescent="0.55000000000000004">
      <c r="A58" s="36" t="s">
        <v>178</v>
      </c>
      <c r="B58" s="36">
        <v>52</v>
      </c>
      <c r="C58" s="36" t="s">
        <v>147</v>
      </c>
      <c r="D58" s="37">
        <v>90</v>
      </c>
      <c r="E58" s="37"/>
      <c r="F58" s="37"/>
      <c r="G58" s="37"/>
      <c r="H58" s="136">
        <v>43661</v>
      </c>
      <c r="I58" s="37">
        <v>135</v>
      </c>
      <c r="J58" s="37"/>
      <c r="K58" s="37"/>
      <c r="L58" s="37"/>
      <c r="M58" s="37"/>
      <c r="N58" s="37">
        <v>59</v>
      </c>
      <c r="O58" s="37">
        <v>61</v>
      </c>
      <c r="P58" s="37">
        <v>65</v>
      </c>
    </row>
    <row r="59" spans="1:16" ht="20.100000000000001" customHeight="1" x14ac:dyDescent="0.55000000000000004">
      <c r="A59" s="36" t="s">
        <v>178</v>
      </c>
      <c r="B59" s="36">
        <v>53</v>
      </c>
      <c r="C59" s="36" t="s">
        <v>181</v>
      </c>
      <c r="D59" s="37">
        <v>90</v>
      </c>
      <c r="E59" s="37"/>
      <c r="F59" s="37"/>
      <c r="G59" s="37"/>
      <c r="H59" s="136">
        <v>43662</v>
      </c>
      <c r="I59" s="37">
        <v>145</v>
      </c>
      <c r="J59" s="37"/>
      <c r="K59" s="37"/>
      <c r="L59" s="37"/>
      <c r="M59" s="37"/>
      <c r="N59" s="37">
        <v>57</v>
      </c>
      <c r="O59" s="37">
        <v>60</v>
      </c>
      <c r="P59" s="37">
        <v>63</v>
      </c>
    </row>
    <row r="60" spans="1:16" ht="20.100000000000001" customHeight="1" x14ac:dyDescent="0.55000000000000004">
      <c r="A60" s="36" t="s">
        <v>178</v>
      </c>
      <c r="B60" s="36">
        <v>54</v>
      </c>
      <c r="C60" s="36" t="s">
        <v>160</v>
      </c>
      <c r="D60" s="37">
        <v>95</v>
      </c>
      <c r="E60" s="37"/>
      <c r="F60" s="37"/>
      <c r="G60" s="37"/>
      <c r="H60" s="136">
        <v>43663</v>
      </c>
      <c r="I60" s="37">
        <v>115</v>
      </c>
      <c r="J60" s="37"/>
      <c r="K60" s="37"/>
      <c r="L60" s="37"/>
      <c r="M60" s="37"/>
      <c r="N60" s="37">
        <v>55</v>
      </c>
      <c r="O60" s="37">
        <v>59</v>
      </c>
      <c r="P60" s="37">
        <v>63</v>
      </c>
    </row>
    <row r="61" spans="1:16" ht="20.100000000000001" customHeight="1" x14ac:dyDescent="0.55000000000000004">
      <c r="A61" s="36" t="s">
        <v>178</v>
      </c>
      <c r="B61" s="36">
        <v>55</v>
      </c>
      <c r="C61" s="36" t="s">
        <v>117</v>
      </c>
      <c r="D61" s="37">
        <v>85</v>
      </c>
      <c r="E61" s="37"/>
      <c r="F61" s="37"/>
      <c r="G61" s="37"/>
      <c r="H61" s="136">
        <v>43659</v>
      </c>
      <c r="I61" s="37">
        <v>150</v>
      </c>
      <c r="J61" s="37"/>
      <c r="K61" s="37"/>
      <c r="L61" s="37"/>
      <c r="M61" s="37"/>
      <c r="N61" s="37">
        <v>59</v>
      </c>
      <c r="O61" s="37">
        <v>60</v>
      </c>
      <c r="P61" s="37">
        <v>61</v>
      </c>
    </row>
    <row r="62" spans="1:16" ht="20.100000000000001" customHeight="1" x14ac:dyDescent="0.55000000000000004">
      <c r="A62" s="36" t="s">
        <v>178</v>
      </c>
      <c r="B62" s="36">
        <v>56</v>
      </c>
      <c r="C62" s="36" t="s">
        <v>140</v>
      </c>
      <c r="D62" s="37">
        <v>85</v>
      </c>
      <c r="E62" s="37"/>
      <c r="F62" s="37"/>
      <c r="G62" s="37"/>
      <c r="H62" s="136">
        <v>43661</v>
      </c>
      <c r="I62" s="37">
        <v>145</v>
      </c>
      <c r="J62" s="37"/>
      <c r="K62" s="37"/>
      <c r="L62" s="37"/>
      <c r="M62" s="37"/>
      <c r="N62" s="37">
        <v>59</v>
      </c>
      <c r="O62" s="37">
        <v>61</v>
      </c>
      <c r="P62" s="37">
        <v>65</v>
      </c>
    </row>
    <row r="63" spans="1:16" ht="20.100000000000001" customHeight="1" x14ac:dyDescent="0.55000000000000004">
      <c r="A63" s="36" t="s">
        <v>179</v>
      </c>
      <c r="B63" s="36">
        <v>57</v>
      </c>
      <c r="C63" s="36" t="s">
        <v>108</v>
      </c>
      <c r="D63" s="37">
        <v>90</v>
      </c>
      <c r="E63" s="37"/>
      <c r="F63" s="37"/>
      <c r="G63" s="37"/>
      <c r="H63" s="136"/>
      <c r="I63" s="37">
        <v>155</v>
      </c>
      <c r="J63" s="37"/>
      <c r="K63" s="37"/>
      <c r="L63" s="37"/>
      <c r="M63" s="37"/>
      <c r="N63" s="37">
        <v>57</v>
      </c>
      <c r="O63" s="37">
        <v>60</v>
      </c>
      <c r="P63" s="37">
        <v>61</v>
      </c>
    </row>
    <row r="64" spans="1:16" ht="20.100000000000001" customHeight="1" x14ac:dyDescent="0.55000000000000004">
      <c r="A64" s="36" t="s">
        <v>179</v>
      </c>
      <c r="B64" s="36">
        <v>58</v>
      </c>
      <c r="C64" s="36" t="s">
        <v>113</v>
      </c>
      <c r="D64" s="37">
        <v>90</v>
      </c>
      <c r="E64" s="37"/>
      <c r="F64" s="37"/>
      <c r="G64" s="37"/>
      <c r="H64" s="136"/>
      <c r="I64" s="37">
        <v>140</v>
      </c>
      <c r="J64" s="37"/>
      <c r="K64" s="37"/>
      <c r="L64" s="37"/>
      <c r="M64" s="37"/>
      <c r="N64" s="37">
        <v>57</v>
      </c>
      <c r="O64" s="37">
        <v>61</v>
      </c>
      <c r="P64" s="37">
        <v>65</v>
      </c>
    </row>
    <row r="65" spans="1:16" ht="20.100000000000001" customHeight="1" x14ac:dyDescent="0.55000000000000004">
      <c r="A65" s="36" t="s">
        <v>179</v>
      </c>
      <c r="B65" s="36">
        <v>59</v>
      </c>
      <c r="C65" s="36" t="s">
        <v>117</v>
      </c>
      <c r="D65" s="38">
        <v>85</v>
      </c>
      <c r="E65" s="38"/>
      <c r="F65" s="38"/>
      <c r="G65" s="38"/>
      <c r="H65" s="183"/>
      <c r="I65" s="38">
        <v>145</v>
      </c>
      <c r="J65" s="38"/>
      <c r="K65" s="38"/>
      <c r="L65" s="38"/>
      <c r="M65" s="38"/>
      <c r="N65" s="38">
        <v>59</v>
      </c>
      <c r="O65" s="38">
        <v>60</v>
      </c>
      <c r="P65" s="38">
        <v>63</v>
      </c>
    </row>
    <row r="66" spans="1:16" ht="20.100000000000001" customHeight="1" x14ac:dyDescent="0.55000000000000004">
      <c r="A66" s="36" t="s">
        <v>179</v>
      </c>
      <c r="B66" s="36">
        <v>60</v>
      </c>
      <c r="C66" s="36" t="s">
        <v>120</v>
      </c>
      <c r="D66" s="37">
        <v>90</v>
      </c>
      <c r="E66" s="37"/>
      <c r="F66" s="37"/>
      <c r="G66" s="37"/>
      <c r="H66" s="136"/>
      <c r="I66" s="37">
        <v>155</v>
      </c>
      <c r="J66" s="37"/>
      <c r="K66" s="37"/>
      <c r="L66" s="37"/>
      <c r="M66" s="37"/>
      <c r="N66" s="37">
        <v>57</v>
      </c>
      <c r="O66" s="37">
        <v>60</v>
      </c>
      <c r="P66" s="37">
        <v>65</v>
      </c>
    </row>
    <row r="67" spans="1:16" ht="20.100000000000001" customHeight="1" x14ac:dyDescent="0.55000000000000004">
      <c r="A67" s="36" t="s">
        <v>179</v>
      </c>
      <c r="B67" s="36">
        <v>61</v>
      </c>
      <c r="C67" s="36" t="s">
        <v>123</v>
      </c>
      <c r="D67" s="37">
        <v>30</v>
      </c>
      <c r="E67" s="37"/>
      <c r="F67" s="37"/>
      <c r="G67" s="37"/>
      <c r="H67" s="136"/>
      <c r="I67" s="37">
        <v>140</v>
      </c>
      <c r="J67" s="37"/>
      <c r="K67" s="37"/>
      <c r="L67" s="37">
        <f>7+6</f>
        <v>13</v>
      </c>
      <c r="M67" s="37"/>
      <c r="N67" s="37">
        <v>57</v>
      </c>
      <c r="O67" s="37">
        <v>60</v>
      </c>
      <c r="P67" s="37">
        <v>61</v>
      </c>
    </row>
    <row r="68" spans="1:16" ht="20.100000000000001" customHeight="1" x14ac:dyDescent="0.55000000000000004">
      <c r="A68" s="36" t="s">
        <v>179</v>
      </c>
      <c r="B68" s="36">
        <v>62</v>
      </c>
      <c r="C68" s="36" t="s">
        <v>126</v>
      </c>
      <c r="D68" s="37">
        <v>95</v>
      </c>
      <c r="E68" s="37"/>
      <c r="F68" s="37"/>
      <c r="G68" s="37"/>
      <c r="H68" s="136"/>
      <c r="I68" s="37">
        <v>145</v>
      </c>
      <c r="J68" s="37"/>
      <c r="K68" s="37"/>
      <c r="L68" s="37"/>
      <c r="M68" s="37"/>
      <c r="N68" s="37">
        <v>59</v>
      </c>
      <c r="O68" s="37">
        <v>61</v>
      </c>
      <c r="P68" s="37">
        <v>63</v>
      </c>
    </row>
    <row r="69" spans="1:16" ht="20.100000000000001" customHeight="1" x14ac:dyDescent="0.55000000000000004">
      <c r="A69" s="36" t="s">
        <v>179</v>
      </c>
      <c r="B69" s="36">
        <v>63</v>
      </c>
      <c r="C69" s="36" t="s">
        <v>129</v>
      </c>
      <c r="D69" s="37">
        <v>90</v>
      </c>
      <c r="E69" s="37"/>
      <c r="F69" s="37"/>
      <c r="G69" s="37"/>
      <c r="H69" s="136"/>
      <c r="I69" s="37">
        <v>120</v>
      </c>
      <c r="J69" s="37"/>
      <c r="K69" s="37"/>
      <c r="L69" s="37"/>
      <c r="M69" s="37"/>
      <c r="N69" s="37">
        <v>57</v>
      </c>
      <c r="O69" s="37">
        <v>60</v>
      </c>
      <c r="P69" s="37">
        <v>63</v>
      </c>
    </row>
    <row r="70" spans="1:16" ht="20.100000000000001" customHeight="1" x14ac:dyDescent="0.55000000000000004">
      <c r="A70" s="36" t="s">
        <v>179</v>
      </c>
      <c r="B70" s="36">
        <v>64</v>
      </c>
      <c r="C70" s="36" t="s">
        <v>107</v>
      </c>
      <c r="D70" s="37">
        <v>90</v>
      </c>
      <c r="E70" s="37"/>
      <c r="F70" s="37"/>
      <c r="G70" s="37"/>
      <c r="H70" s="136"/>
      <c r="I70" s="37">
        <v>135</v>
      </c>
      <c r="J70" s="37"/>
      <c r="K70" s="37"/>
      <c r="L70" s="37"/>
      <c r="M70" s="37"/>
      <c r="N70" s="37">
        <v>59</v>
      </c>
      <c r="O70" s="37">
        <v>61</v>
      </c>
      <c r="P70" s="37">
        <v>65</v>
      </c>
    </row>
    <row r="71" spans="1:16" ht="20.100000000000001" customHeight="1" x14ac:dyDescent="0.55000000000000004">
      <c r="A71" s="36" t="s">
        <v>179</v>
      </c>
      <c r="B71" s="36">
        <v>65</v>
      </c>
      <c r="C71" s="36" t="s">
        <v>122</v>
      </c>
      <c r="D71" s="37">
        <v>85</v>
      </c>
      <c r="E71" s="37"/>
      <c r="F71" s="37"/>
      <c r="G71" s="37"/>
      <c r="H71" s="136"/>
      <c r="I71" s="37">
        <v>145</v>
      </c>
      <c r="J71" s="37"/>
      <c r="K71" s="37"/>
      <c r="L71" s="37"/>
      <c r="M71" s="37"/>
      <c r="N71" s="37">
        <v>57</v>
      </c>
      <c r="O71" s="37">
        <v>59</v>
      </c>
      <c r="P71" s="37">
        <v>61</v>
      </c>
    </row>
    <row r="72" spans="1:16" ht="20.100000000000001" customHeight="1" x14ac:dyDescent="0.55000000000000004">
      <c r="A72" s="36" t="s">
        <v>179</v>
      </c>
      <c r="B72" s="36">
        <v>66</v>
      </c>
      <c r="C72" s="36" t="s">
        <v>137</v>
      </c>
      <c r="D72" s="37">
        <v>90</v>
      </c>
      <c r="E72" s="37"/>
      <c r="F72" s="37"/>
      <c r="G72" s="37"/>
      <c r="H72" s="136"/>
      <c r="I72" s="37">
        <v>150</v>
      </c>
      <c r="J72" s="37"/>
      <c r="K72" s="37"/>
      <c r="L72" s="37">
        <f>13+7</f>
        <v>20</v>
      </c>
      <c r="M72" s="37"/>
      <c r="N72" s="37">
        <v>57</v>
      </c>
      <c r="O72" s="37">
        <v>59</v>
      </c>
      <c r="P72" s="37">
        <v>61</v>
      </c>
    </row>
    <row r="73" spans="1:16" ht="20.100000000000001" customHeight="1" x14ac:dyDescent="0.55000000000000004">
      <c r="A73" s="36" t="s">
        <v>179</v>
      </c>
      <c r="B73" s="36">
        <v>67</v>
      </c>
      <c r="C73" s="36" t="s">
        <v>140</v>
      </c>
      <c r="D73" s="37">
        <v>90</v>
      </c>
      <c r="E73" s="37"/>
      <c r="F73" s="37"/>
      <c r="G73" s="37"/>
      <c r="H73" s="136"/>
      <c r="I73" s="37">
        <v>140</v>
      </c>
      <c r="J73" s="37"/>
      <c r="K73" s="37"/>
      <c r="L73" s="37"/>
      <c r="M73" s="37"/>
      <c r="N73" s="37">
        <v>57</v>
      </c>
      <c r="O73" s="37">
        <v>61</v>
      </c>
      <c r="P73" s="37">
        <v>65</v>
      </c>
    </row>
    <row r="74" spans="1:16" ht="20.100000000000001" customHeight="1" x14ac:dyDescent="0.55000000000000004">
      <c r="A74" s="36" t="s">
        <v>179</v>
      </c>
      <c r="B74" s="36">
        <v>68</v>
      </c>
      <c r="C74" s="36" t="s">
        <v>143</v>
      </c>
      <c r="D74" s="37">
        <v>85</v>
      </c>
      <c r="E74" s="37"/>
      <c r="F74" s="37"/>
      <c r="G74" s="37"/>
      <c r="H74" s="136"/>
      <c r="I74" s="37">
        <v>140</v>
      </c>
      <c r="J74" s="37"/>
      <c r="K74" s="37"/>
      <c r="L74" s="37">
        <f>6+9</f>
        <v>15</v>
      </c>
      <c r="M74" s="37"/>
      <c r="N74" s="37">
        <v>57</v>
      </c>
      <c r="O74" s="37">
        <v>60</v>
      </c>
      <c r="P74" s="37">
        <v>63</v>
      </c>
    </row>
    <row r="75" spans="1:16" ht="20.100000000000001" customHeight="1" x14ac:dyDescent="0.55000000000000004">
      <c r="A75" s="36" t="s">
        <v>179</v>
      </c>
      <c r="B75" s="36">
        <v>69</v>
      </c>
      <c r="C75" s="36" t="s">
        <v>147</v>
      </c>
      <c r="D75" s="37">
        <v>85</v>
      </c>
      <c r="E75" s="37"/>
      <c r="F75" s="37"/>
      <c r="G75" s="37"/>
      <c r="H75" s="136"/>
      <c r="I75" s="37">
        <v>140</v>
      </c>
      <c r="J75" s="37"/>
      <c r="K75" s="37"/>
      <c r="L75" s="37"/>
      <c r="M75" s="37"/>
      <c r="N75" s="37">
        <v>57</v>
      </c>
      <c r="O75" s="37">
        <v>61</v>
      </c>
      <c r="P75" s="37">
        <v>63</v>
      </c>
    </row>
    <row r="76" spans="1:16" ht="20.100000000000001" customHeight="1" x14ac:dyDescent="0.55000000000000004">
      <c r="A76" s="36" t="s">
        <v>179</v>
      </c>
      <c r="B76" s="36">
        <v>70</v>
      </c>
      <c r="C76" s="36" t="s">
        <v>112</v>
      </c>
      <c r="D76" s="37">
        <v>80</v>
      </c>
      <c r="E76" s="37"/>
      <c r="F76" s="37"/>
      <c r="G76" s="37"/>
      <c r="H76" s="136"/>
      <c r="I76" s="37">
        <v>145</v>
      </c>
      <c r="J76" s="37"/>
      <c r="K76" s="37"/>
      <c r="L76" s="37"/>
      <c r="M76" s="37"/>
      <c r="N76" s="37">
        <v>57</v>
      </c>
      <c r="O76" s="37">
        <v>61</v>
      </c>
      <c r="P76" s="37">
        <v>63</v>
      </c>
    </row>
    <row r="77" spans="1:16" ht="20.100000000000001" customHeight="1" x14ac:dyDescent="0.55000000000000004">
      <c r="A77" s="36" t="s">
        <v>179</v>
      </c>
      <c r="B77" s="36">
        <v>71</v>
      </c>
      <c r="C77" s="36" t="s">
        <v>136</v>
      </c>
      <c r="D77" s="37">
        <v>90</v>
      </c>
      <c r="E77" s="37"/>
      <c r="F77" s="37"/>
      <c r="G77" s="37"/>
      <c r="H77" s="136"/>
      <c r="I77" s="37">
        <v>140</v>
      </c>
      <c r="J77" s="37"/>
      <c r="K77" s="37"/>
      <c r="L77" s="37"/>
      <c r="M77" s="37"/>
      <c r="N77" s="37">
        <v>57</v>
      </c>
      <c r="O77" s="37">
        <v>60</v>
      </c>
      <c r="P77" s="37">
        <v>61</v>
      </c>
    </row>
    <row r="78" spans="1:16" ht="20.100000000000001" customHeight="1" x14ac:dyDescent="0.55000000000000004">
      <c r="A78" s="36" t="s">
        <v>179</v>
      </c>
      <c r="B78" s="36">
        <v>72</v>
      </c>
      <c r="C78" s="36" t="s">
        <v>151</v>
      </c>
      <c r="D78" s="37">
        <v>85</v>
      </c>
      <c r="E78" s="37"/>
      <c r="F78" s="37"/>
      <c r="G78" s="37"/>
      <c r="H78" s="136"/>
      <c r="I78" s="37">
        <v>140</v>
      </c>
      <c r="J78" s="37"/>
      <c r="K78" s="37"/>
      <c r="L78" s="37"/>
      <c r="M78" s="37"/>
      <c r="N78" s="37">
        <v>59</v>
      </c>
      <c r="O78" s="37">
        <v>61</v>
      </c>
      <c r="P78" s="37">
        <v>63</v>
      </c>
    </row>
    <row r="79" spans="1:16" ht="20.100000000000001" customHeight="1" x14ac:dyDescent="0.55000000000000004">
      <c r="A79" s="36" t="s">
        <v>179</v>
      </c>
      <c r="B79" s="36">
        <v>73</v>
      </c>
      <c r="C79" s="36" t="s">
        <v>132</v>
      </c>
      <c r="D79" s="37">
        <v>85</v>
      </c>
      <c r="E79" s="37"/>
      <c r="F79" s="37"/>
      <c r="G79" s="37"/>
      <c r="H79" s="136"/>
      <c r="I79" s="37">
        <v>135</v>
      </c>
      <c r="J79" s="37"/>
      <c r="K79" s="37"/>
      <c r="L79" s="37"/>
      <c r="M79" s="37"/>
      <c r="N79" s="37">
        <v>57</v>
      </c>
      <c r="O79" s="37">
        <v>60</v>
      </c>
      <c r="P79" s="37">
        <v>63</v>
      </c>
    </row>
    <row r="80" spans="1:16" ht="20.100000000000001" customHeight="1" x14ac:dyDescent="0.55000000000000004">
      <c r="A80" s="36" t="s">
        <v>179</v>
      </c>
      <c r="B80" s="36">
        <v>74</v>
      </c>
      <c r="C80" s="36" t="s">
        <v>146</v>
      </c>
      <c r="D80" s="37">
        <v>95</v>
      </c>
      <c r="E80" s="37"/>
      <c r="F80" s="37"/>
      <c r="G80" s="37"/>
      <c r="H80" s="136"/>
      <c r="I80" s="37">
        <v>145</v>
      </c>
      <c r="J80" s="37"/>
      <c r="K80" s="37"/>
      <c r="L80" s="37"/>
      <c r="M80" s="37"/>
      <c r="N80" s="37">
        <v>57</v>
      </c>
      <c r="O80" s="37">
        <v>60</v>
      </c>
      <c r="P80" s="37">
        <v>61</v>
      </c>
    </row>
    <row r="81" spans="1:16" ht="20.100000000000001" customHeight="1" x14ac:dyDescent="0.55000000000000004">
      <c r="A81" s="36" t="s">
        <v>179</v>
      </c>
      <c r="B81" s="36">
        <v>75</v>
      </c>
      <c r="C81" s="36" t="s">
        <v>139</v>
      </c>
      <c r="D81" s="37">
        <v>90</v>
      </c>
      <c r="E81" s="37"/>
      <c r="F81" s="37"/>
      <c r="G81" s="37"/>
      <c r="H81" s="136"/>
      <c r="I81" s="37">
        <v>145</v>
      </c>
      <c r="J81" s="37"/>
      <c r="K81" s="37"/>
      <c r="L81" s="37"/>
      <c r="M81" s="37"/>
      <c r="N81" s="37">
        <v>57</v>
      </c>
      <c r="O81" s="37">
        <v>61</v>
      </c>
      <c r="P81" s="37">
        <v>63</v>
      </c>
    </row>
    <row r="82" spans="1:16" ht="20.100000000000001" customHeight="1" x14ac:dyDescent="0.55000000000000004">
      <c r="A82" s="36" t="s">
        <v>179</v>
      </c>
      <c r="B82" s="36">
        <v>76</v>
      </c>
      <c r="C82" s="36" t="s">
        <v>150</v>
      </c>
      <c r="D82" s="37">
        <v>95</v>
      </c>
      <c r="E82" s="37"/>
      <c r="F82" s="37"/>
      <c r="G82" s="37"/>
      <c r="H82" s="136"/>
      <c r="I82" s="37">
        <v>140</v>
      </c>
      <c r="J82" s="37"/>
      <c r="K82" s="37"/>
      <c r="L82" s="37"/>
      <c r="M82" s="37"/>
      <c r="N82" s="37">
        <v>59</v>
      </c>
      <c r="O82" s="37">
        <v>61</v>
      </c>
      <c r="P82" s="37">
        <v>65</v>
      </c>
    </row>
    <row r="83" spans="1:16" ht="20.100000000000001" customHeight="1" x14ac:dyDescent="0.55000000000000004">
      <c r="A83" s="36" t="s">
        <v>179</v>
      </c>
      <c r="B83" s="36">
        <v>77</v>
      </c>
      <c r="C83" s="36" t="s">
        <v>119</v>
      </c>
      <c r="D83" s="37">
        <v>85</v>
      </c>
      <c r="E83" s="37"/>
      <c r="F83" s="37"/>
      <c r="G83" s="37"/>
      <c r="H83" s="136"/>
      <c r="I83" s="37">
        <v>150</v>
      </c>
      <c r="J83" s="37"/>
      <c r="K83" s="37"/>
      <c r="L83" s="37"/>
      <c r="M83" s="37"/>
      <c r="N83" s="37">
        <v>57</v>
      </c>
      <c r="O83" s="37">
        <v>59</v>
      </c>
      <c r="P83" s="37">
        <v>61</v>
      </c>
    </row>
    <row r="84" spans="1:16" ht="20.100000000000001" customHeight="1" x14ac:dyDescent="0.55000000000000004">
      <c r="A84" s="36" t="s">
        <v>179</v>
      </c>
      <c r="B84" s="36">
        <v>78</v>
      </c>
      <c r="C84" s="36" t="s">
        <v>160</v>
      </c>
      <c r="D84" s="37">
        <v>90</v>
      </c>
      <c r="E84" s="37"/>
      <c r="F84" s="37"/>
      <c r="G84" s="37"/>
      <c r="H84" s="136"/>
      <c r="I84" s="37">
        <v>115</v>
      </c>
      <c r="J84" s="37"/>
      <c r="K84" s="37"/>
      <c r="L84" s="37"/>
      <c r="M84" s="37"/>
      <c r="N84" s="37">
        <v>55</v>
      </c>
      <c r="O84" s="37">
        <v>60</v>
      </c>
      <c r="P84" s="37">
        <v>61</v>
      </c>
    </row>
    <row r="85" spans="1:16" ht="20.100000000000001" customHeight="1" x14ac:dyDescent="0.55000000000000004">
      <c r="A85" s="36" t="s">
        <v>179</v>
      </c>
      <c r="B85" s="36">
        <v>79</v>
      </c>
      <c r="C85" s="36" t="s">
        <v>116</v>
      </c>
      <c r="D85" s="37">
        <v>90</v>
      </c>
      <c r="E85" s="37"/>
      <c r="F85" s="37"/>
      <c r="G85" s="37"/>
      <c r="H85" s="136"/>
      <c r="I85" s="37">
        <v>140</v>
      </c>
      <c r="J85" s="37"/>
      <c r="K85" s="37"/>
      <c r="L85" s="37"/>
      <c r="M85" s="37"/>
      <c r="N85" s="37">
        <v>57</v>
      </c>
      <c r="O85" s="37">
        <v>59</v>
      </c>
      <c r="P85" s="37">
        <v>61</v>
      </c>
    </row>
    <row r="86" spans="1:16" ht="20.100000000000001" customHeight="1" x14ac:dyDescent="0.55000000000000004">
      <c r="A86" s="36" t="s">
        <v>179</v>
      </c>
      <c r="B86" s="36">
        <v>80</v>
      </c>
      <c r="C86" s="36" t="s">
        <v>158</v>
      </c>
      <c r="D86" s="37">
        <v>90</v>
      </c>
      <c r="E86" s="37"/>
      <c r="F86" s="37"/>
      <c r="G86" s="37"/>
      <c r="H86" s="136"/>
      <c r="I86" s="37">
        <v>155</v>
      </c>
      <c r="J86" s="37"/>
      <c r="K86" s="37"/>
      <c r="L86" s="37"/>
      <c r="M86" s="37"/>
      <c r="N86" s="37">
        <v>57</v>
      </c>
      <c r="O86" s="37">
        <v>60</v>
      </c>
      <c r="P86" s="37">
        <v>61</v>
      </c>
    </row>
    <row r="87" spans="1:16" ht="20.100000000000001" customHeight="1" x14ac:dyDescent="0.55000000000000004">
      <c r="A87" s="36" t="s">
        <v>179</v>
      </c>
      <c r="B87" s="36">
        <v>81</v>
      </c>
      <c r="C87" s="36" t="s">
        <v>153</v>
      </c>
      <c r="D87" s="37">
        <v>80</v>
      </c>
      <c r="E87" s="37"/>
      <c r="F87" s="37"/>
      <c r="G87" s="37"/>
      <c r="H87" s="136"/>
      <c r="I87" s="37">
        <v>155</v>
      </c>
      <c r="J87" s="37"/>
      <c r="K87" s="37"/>
      <c r="L87" s="37"/>
      <c r="M87" s="37"/>
      <c r="N87" s="37">
        <v>57</v>
      </c>
      <c r="O87" s="37">
        <v>61</v>
      </c>
      <c r="P87" s="37">
        <v>63</v>
      </c>
    </row>
    <row r="88" spans="1:16" ht="20.100000000000001" customHeight="1" x14ac:dyDescent="0.55000000000000004">
      <c r="A88" s="36" t="s">
        <v>179</v>
      </c>
      <c r="B88" s="36">
        <v>82</v>
      </c>
      <c r="C88" s="36" t="s">
        <v>133</v>
      </c>
      <c r="D88" s="37">
        <v>85</v>
      </c>
      <c r="E88" s="37"/>
      <c r="F88" s="37"/>
      <c r="G88" s="37"/>
      <c r="H88" s="136"/>
      <c r="I88" s="37">
        <v>140</v>
      </c>
      <c r="J88" s="37"/>
      <c r="K88" s="37"/>
      <c r="L88" s="37"/>
      <c r="M88" s="37"/>
      <c r="N88" s="37">
        <v>57</v>
      </c>
      <c r="O88" s="37">
        <v>61</v>
      </c>
      <c r="P88" s="37">
        <v>63</v>
      </c>
    </row>
    <row r="89" spans="1:16" ht="20.100000000000001" customHeight="1" x14ac:dyDescent="0.55000000000000004">
      <c r="A89" s="36" t="s">
        <v>179</v>
      </c>
      <c r="B89" s="36">
        <v>83</v>
      </c>
      <c r="C89" s="36" t="s">
        <v>162</v>
      </c>
      <c r="D89" s="37">
        <v>90</v>
      </c>
      <c r="E89" s="37"/>
      <c r="F89" s="37"/>
      <c r="G89" s="37"/>
      <c r="H89" s="136"/>
      <c r="I89" s="37">
        <v>140</v>
      </c>
      <c r="J89" s="37"/>
      <c r="K89" s="37"/>
      <c r="L89" s="37"/>
      <c r="M89" s="37"/>
      <c r="N89" s="37">
        <v>57</v>
      </c>
      <c r="O89" s="37">
        <v>61</v>
      </c>
      <c r="P89" s="37">
        <v>63</v>
      </c>
    </row>
    <row r="90" spans="1:16" ht="20.100000000000001" customHeight="1" x14ac:dyDescent="0.55000000000000004">
      <c r="A90" s="36" t="s">
        <v>179</v>
      </c>
      <c r="B90" s="36">
        <v>84</v>
      </c>
      <c r="C90" s="36" t="s">
        <v>159</v>
      </c>
      <c r="D90" s="37">
        <v>90</v>
      </c>
      <c r="E90" s="37"/>
      <c r="F90" s="37"/>
      <c r="G90" s="37"/>
      <c r="H90" s="136"/>
      <c r="I90" s="37">
        <v>130</v>
      </c>
      <c r="J90" s="37"/>
      <c r="K90" s="37"/>
      <c r="L90" s="37"/>
      <c r="M90" s="37"/>
      <c r="N90" s="37">
        <v>60</v>
      </c>
      <c r="O90" s="37">
        <v>61</v>
      </c>
      <c r="P90" s="37">
        <v>63</v>
      </c>
    </row>
    <row r="91" spans="1:16" ht="20.100000000000001" customHeight="1" x14ac:dyDescent="0.55000000000000004">
      <c r="A91" s="36" t="s">
        <v>180</v>
      </c>
      <c r="B91" s="36">
        <v>85</v>
      </c>
      <c r="C91" s="36" t="s">
        <v>109</v>
      </c>
      <c r="D91" s="37">
        <v>95</v>
      </c>
      <c r="E91" s="37"/>
      <c r="F91" s="37"/>
      <c r="G91" s="37"/>
      <c r="H91" s="136"/>
      <c r="I91" s="37"/>
      <c r="J91" s="37"/>
      <c r="K91" s="37"/>
      <c r="L91" s="37"/>
      <c r="M91" s="37"/>
      <c r="N91" s="37">
        <v>57</v>
      </c>
      <c r="O91" s="37">
        <v>61</v>
      </c>
      <c r="P91" s="37">
        <v>65</v>
      </c>
    </row>
    <row r="92" spans="1:16" ht="20.100000000000001" customHeight="1" x14ac:dyDescent="0.55000000000000004">
      <c r="A92" s="36" t="s">
        <v>180</v>
      </c>
      <c r="B92" s="36">
        <v>86</v>
      </c>
      <c r="C92" s="36" t="s">
        <v>114</v>
      </c>
      <c r="D92" s="37">
        <v>90</v>
      </c>
      <c r="E92" s="37"/>
      <c r="F92" s="37"/>
      <c r="G92" s="37"/>
      <c r="H92" s="136"/>
      <c r="I92" s="37"/>
      <c r="J92" s="37"/>
      <c r="K92" s="37"/>
      <c r="L92" s="37"/>
      <c r="M92" s="37"/>
      <c r="N92" s="37">
        <v>57</v>
      </c>
      <c r="O92" s="37">
        <v>60</v>
      </c>
      <c r="P92" s="37">
        <v>63</v>
      </c>
    </row>
    <row r="93" spans="1:16" ht="20.100000000000001" customHeight="1" x14ac:dyDescent="0.55000000000000004">
      <c r="A93" s="36" t="s">
        <v>180</v>
      </c>
      <c r="B93" s="36">
        <v>87</v>
      </c>
      <c r="C93" s="36" t="s">
        <v>118</v>
      </c>
      <c r="D93" s="37">
        <v>95</v>
      </c>
      <c r="E93" s="37"/>
      <c r="F93" s="37"/>
      <c r="G93" s="37"/>
      <c r="H93" s="136"/>
      <c r="I93" s="37"/>
      <c r="J93" s="37"/>
      <c r="K93" s="37"/>
      <c r="L93" s="37"/>
      <c r="M93" s="37"/>
      <c r="N93" s="37">
        <v>57</v>
      </c>
      <c r="O93" s="37">
        <v>59</v>
      </c>
      <c r="P93" s="37">
        <v>61</v>
      </c>
    </row>
    <row r="94" spans="1:16" ht="20.100000000000001" customHeight="1" x14ac:dyDescent="0.55000000000000004">
      <c r="A94" s="36" t="s">
        <v>180</v>
      </c>
      <c r="B94" s="36">
        <v>88</v>
      </c>
      <c r="C94" s="36" t="s">
        <v>115</v>
      </c>
      <c r="D94" s="37">
        <v>75</v>
      </c>
      <c r="E94" s="37"/>
      <c r="F94" s="37"/>
      <c r="G94" s="37"/>
      <c r="H94" s="136"/>
      <c r="I94" s="37"/>
      <c r="J94" s="37"/>
      <c r="K94" s="37"/>
      <c r="L94" s="37"/>
      <c r="M94" s="37"/>
      <c r="N94" s="37">
        <v>59</v>
      </c>
      <c r="O94" s="37">
        <v>61</v>
      </c>
      <c r="P94" s="37">
        <v>63</v>
      </c>
    </row>
    <row r="95" spans="1:16" ht="20.100000000000001" customHeight="1" x14ac:dyDescent="0.55000000000000004">
      <c r="A95" s="36" t="s">
        <v>180</v>
      </c>
      <c r="B95" s="36">
        <v>89</v>
      </c>
      <c r="C95" s="36" t="s">
        <v>124</v>
      </c>
      <c r="D95" s="37">
        <v>90</v>
      </c>
      <c r="E95" s="37"/>
      <c r="F95" s="37"/>
      <c r="G95" s="37"/>
      <c r="H95" s="136"/>
      <c r="I95" s="37"/>
      <c r="J95" s="37"/>
      <c r="K95" s="37"/>
      <c r="L95" s="37"/>
      <c r="M95" s="37"/>
      <c r="N95" s="37">
        <v>57</v>
      </c>
      <c r="O95" s="37">
        <v>60</v>
      </c>
      <c r="P95" s="37">
        <v>61</v>
      </c>
    </row>
    <row r="96" spans="1:16" ht="20.100000000000001" customHeight="1" x14ac:dyDescent="0.55000000000000004">
      <c r="A96" s="36" t="s">
        <v>180</v>
      </c>
      <c r="B96" s="36">
        <v>90</v>
      </c>
      <c r="C96" s="36" t="s">
        <v>127</v>
      </c>
      <c r="D96" s="37">
        <v>85</v>
      </c>
      <c r="E96" s="37"/>
      <c r="F96" s="37"/>
      <c r="G96" s="37"/>
      <c r="H96" s="136"/>
      <c r="I96" s="37"/>
      <c r="J96" s="37"/>
      <c r="K96" s="37"/>
      <c r="L96" s="37"/>
      <c r="M96" s="37"/>
      <c r="N96" s="37">
        <v>57</v>
      </c>
      <c r="O96" s="37">
        <v>60</v>
      </c>
      <c r="P96" s="37">
        <v>61</v>
      </c>
    </row>
    <row r="97" spans="1:16" ht="20.100000000000001" customHeight="1" x14ac:dyDescent="0.55000000000000004">
      <c r="A97" s="36" t="s">
        <v>180</v>
      </c>
      <c r="B97" s="36">
        <v>91</v>
      </c>
      <c r="C97" s="36" t="s">
        <v>130</v>
      </c>
      <c r="D97" s="37">
        <v>95</v>
      </c>
      <c r="E97" s="37"/>
      <c r="F97" s="37"/>
      <c r="G97" s="37"/>
      <c r="H97" s="136"/>
      <c r="I97" s="37"/>
      <c r="J97" s="37"/>
      <c r="K97" s="37"/>
      <c r="L97" s="37"/>
      <c r="M97" s="37"/>
      <c r="N97" s="37">
        <v>57</v>
      </c>
      <c r="O97" s="37">
        <v>59</v>
      </c>
      <c r="P97" s="37">
        <v>61</v>
      </c>
    </row>
    <row r="98" spans="1:16" ht="20.100000000000001" customHeight="1" x14ac:dyDescent="0.55000000000000004">
      <c r="A98" s="36" t="s">
        <v>180</v>
      </c>
      <c r="B98" s="36">
        <v>92</v>
      </c>
      <c r="C98" s="36" t="s">
        <v>111</v>
      </c>
      <c r="D98" s="37">
        <v>85</v>
      </c>
      <c r="E98" s="37"/>
      <c r="F98" s="37"/>
      <c r="G98" s="37"/>
      <c r="H98" s="136"/>
      <c r="I98" s="37"/>
      <c r="J98" s="37"/>
      <c r="K98" s="37"/>
      <c r="L98" s="37"/>
      <c r="M98" s="37"/>
      <c r="N98" s="37">
        <v>57</v>
      </c>
      <c r="O98" s="37">
        <v>61</v>
      </c>
      <c r="P98" s="37">
        <v>63</v>
      </c>
    </row>
    <row r="99" spans="1:16" ht="20.100000000000001" customHeight="1" x14ac:dyDescent="0.55000000000000004">
      <c r="A99" s="36" t="s">
        <v>180</v>
      </c>
      <c r="B99" s="36">
        <v>93</v>
      </c>
      <c r="C99" s="36" t="s">
        <v>134</v>
      </c>
      <c r="D99" s="37">
        <v>90</v>
      </c>
      <c r="E99" s="37"/>
      <c r="F99" s="37"/>
      <c r="G99" s="37"/>
      <c r="H99" s="136"/>
      <c r="I99" s="37"/>
      <c r="J99" s="37"/>
      <c r="K99" s="37"/>
      <c r="L99" s="37"/>
      <c r="M99" s="37"/>
      <c r="N99" s="37">
        <v>57</v>
      </c>
      <c r="O99" s="37">
        <v>59</v>
      </c>
      <c r="P99" s="37">
        <v>63</v>
      </c>
    </row>
    <row r="100" spans="1:16" ht="20.100000000000001" customHeight="1" x14ac:dyDescent="0.55000000000000004">
      <c r="A100" s="36" t="s">
        <v>180</v>
      </c>
      <c r="B100" s="36">
        <v>94</v>
      </c>
      <c r="C100" s="36" t="s">
        <v>138</v>
      </c>
      <c r="D100" s="37">
        <v>80</v>
      </c>
      <c r="E100" s="37"/>
      <c r="F100" s="37"/>
      <c r="G100" s="37"/>
      <c r="H100" s="136"/>
      <c r="I100" s="37"/>
      <c r="J100" s="37"/>
      <c r="K100" s="37"/>
      <c r="L100" s="37"/>
      <c r="M100" s="37"/>
      <c r="N100" s="37">
        <v>57</v>
      </c>
      <c r="O100" s="37">
        <v>60</v>
      </c>
      <c r="P100" s="37">
        <v>63</v>
      </c>
    </row>
    <row r="101" spans="1:16" ht="20.100000000000001" customHeight="1" x14ac:dyDescent="0.55000000000000004">
      <c r="A101" s="36" t="s">
        <v>180</v>
      </c>
      <c r="B101" s="36">
        <v>95</v>
      </c>
      <c r="C101" s="36" t="s">
        <v>141</v>
      </c>
      <c r="D101" s="37">
        <v>50</v>
      </c>
      <c r="E101" s="37"/>
      <c r="F101" s="37"/>
      <c r="G101" s="37"/>
      <c r="H101" s="136"/>
      <c r="I101" s="37"/>
      <c r="J101" s="37"/>
      <c r="K101" s="37"/>
      <c r="L101" s="37">
        <f>5+7</f>
        <v>12</v>
      </c>
      <c r="M101" s="37"/>
      <c r="N101" s="37">
        <v>57</v>
      </c>
      <c r="O101" s="37">
        <v>60</v>
      </c>
      <c r="P101" s="37">
        <v>63</v>
      </c>
    </row>
    <row r="102" spans="1:16" ht="20.100000000000001" customHeight="1" x14ac:dyDescent="0.55000000000000004">
      <c r="A102" s="36" t="s">
        <v>180</v>
      </c>
      <c r="B102" s="36">
        <v>96</v>
      </c>
      <c r="C102" s="36" t="s">
        <v>144</v>
      </c>
      <c r="D102" s="37">
        <v>90</v>
      </c>
      <c r="E102" s="37"/>
      <c r="F102" s="37"/>
      <c r="G102" s="37"/>
      <c r="H102" s="136"/>
      <c r="I102" s="37"/>
      <c r="J102" s="37"/>
      <c r="K102" s="37"/>
      <c r="L102" s="37"/>
      <c r="M102" s="37"/>
      <c r="N102" s="37">
        <v>59</v>
      </c>
      <c r="O102" s="37">
        <v>61</v>
      </c>
      <c r="P102" s="37">
        <v>63</v>
      </c>
    </row>
    <row r="103" spans="1:16" ht="20.100000000000001" customHeight="1" x14ac:dyDescent="0.55000000000000004">
      <c r="A103" s="36" t="s">
        <v>180</v>
      </c>
      <c r="B103" s="36">
        <v>97</v>
      </c>
      <c r="C103" s="36" t="s">
        <v>148</v>
      </c>
      <c r="D103" s="37">
        <v>85</v>
      </c>
      <c r="E103" s="37"/>
      <c r="F103" s="37"/>
      <c r="G103" s="37"/>
      <c r="H103" s="136"/>
      <c r="I103" s="37"/>
      <c r="J103" s="37"/>
      <c r="K103" s="37"/>
      <c r="L103" s="37"/>
      <c r="M103" s="37"/>
      <c r="N103" s="37">
        <v>57</v>
      </c>
      <c r="O103" s="37">
        <v>60</v>
      </c>
      <c r="P103" s="37">
        <v>61</v>
      </c>
    </row>
    <row r="104" spans="1:16" ht="20.100000000000001" customHeight="1" x14ac:dyDescent="0.55000000000000004">
      <c r="A104" s="36" t="s">
        <v>180</v>
      </c>
      <c r="B104" s="36">
        <v>98</v>
      </c>
      <c r="C104" s="36" t="s">
        <v>106</v>
      </c>
      <c r="D104" s="37">
        <v>95</v>
      </c>
      <c r="E104" s="37"/>
      <c r="F104" s="37"/>
      <c r="G104" s="37"/>
      <c r="H104" s="136"/>
      <c r="I104" s="37"/>
      <c r="J104" s="37"/>
      <c r="K104" s="37"/>
      <c r="L104" s="37"/>
      <c r="M104" s="37"/>
      <c r="N104" s="37">
        <v>57</v>
      </c>
      <c r="O104" s="37">
        <v>60</v>
      </c>
      <c r="P104" s="37">
        <v>63</v>
      </c>
    </row>
    <row r="105" spans="1:16" ht="20.100000000000001" customHeight="1" x14ac:dyDescent="0.55000000000000004">
      <c r="A105" s="36" t="s">
        <v>180</v>
      </c>
      <c r="B105" s="36">
        <v>99</v>
      </c>
      <c r="C105" s="36" t="s">
        <v>145</v>
      </c>
      <c r="D105" s="37">
        <v>95</v>
      </c>
      <c r="E105" s="37"/>
      <c r="F105" s="37"/>
      <c r="G105" s="37"/>
      <c r="H105" s="136"/>
      <c r="I105" s="37"/>
      <c r="J105" s="37"/>
      <c r="K105" s="37"/>
      <c r="L105" s="37"/>
      <c r="M105" s="37"/>
      <c r="N105" s="37">
        <v>57</v>
      </c>
      <c r="O105" s="37">
        <v>61</v>
      </c>
      <c r="P105" s="37">
        <v>65</v>
      </c>
    </row>
    <row r="106" spans="1:16" ht="20.100000000000001" customHeight="1" x14ac:dyDescent="0.55000000000000004">
      <c r="A106" s="36" t="s">
        <v>180</v>
      </c>
      <c r="B106" s="36">
        <v>100</v>
      </c>
      <c r="C106" s="36" t="s">
        <v>135</v>
      </c>
      <c r="D106" s="37">
        <v>95</v>
      </c>
      <c r="E106" s="37"/>
      <c r="F106" s="37"/>
      <c r="G106" s="37"/>
      <c r="H106" s="136"/>
      <c r="I106" s="37"/>
      <c r="J106" s="37"/>
      <c r="K106" s="37"/>
      <c r="L106" s="37">
        <f>10+8</f>
        <v>18</v>
      </c>
      <c r="M106" s="37"/>
      <c r="N106" s="37">
        <v>57</v>
      </c>
      <c r="O106" s="37">
        <v>59</v>
      </c>
      <c r="P106" s="37">
        <v>61</v>
      </c>
    </row>
    <row r="107" spans="1:16" ht="20.100000000000001" customHeight="1" x14ac:dyDescent="0.55000000000000004">
      <c r="A107" s="36" t="s">
        <v>180</v>
      </c>
      <c r="B107" s="36">
        <v>101</v>
      </c>
      <c r="C107" s="36" t="s">
        <v>154</v>
      </c>
      <c r="D107" s="37">
        <v>85</v>
      </c>
      <c r="E107" s="37"/>
      <c r="F107" s="37"/>
      <c r="G107" s="37"/>
      <c r="H107" s="136"/>
      <c r="I107" s="37"/>
      <c r="J107" s="37"/>
      <c r="K107" s="37"/>
      <c r="L107" s="37"/>
      <c r="M107" s="37"/>
      <c r="N107" s="37">
        <v>55</v>
      </c>
      <c r="O107" s="37">
        <v>59</v>
      </c>
      <c r="P107" s="37">
        <v>63</v>
      </c>
    </row>
    <row r="108" spans="1:16" ht="20.100000000000001" customHeight="1" x14ac:dyDescent="0.55000000000000004">
      <c r="A108" s="36" t="s">
        <v>180</v>
      </c>
      <c r="B108" s="36">
        <v>102</v>
      </c>
      <c r="C108" s="36" t="s">
        <v>155</v>
      </c>
      <c r="D108" s="37">
        <v>75</v>
      </c>
      <c r="E108" s="37"/>
      <c r="F108" s="37"/>
      <c r="G108" s="37"/>
      <c r="H108" s="136"/>
      <c r="I108" s="37"/>
      <c r="J108" s="37"/>
      <c r="K108" s="37"/>
      <c r="L108" s="37">
        <f>9+4</f>
        <v>13</v>
      </c>
      <c r="M108" s="37"/>
      <c r="N108" s="37">
        <v>57</v>
      </c>
      <c r="O108" s="37">
        <v>60</v>
      </c>
      <c r="P108" s="37">
        <v>61</v>
      </c>
    </row>
    <row r="109" spans="1:16" ht="20.100000000000001" customHeight="1" x14ac:dyDescent="0.55000000000000004">
      <c r="A109" s="36" t="s">
        <v>180</v>
      </c>
      <c r="B109" s="36">
        <v>103</v>
      </c>
      <c r="C109" s="36" t="s">
        <v>149</v>
      </c>
      <c r="D109" s="37">
        <v>95</v>
      </c>
      <c r="E109" s="37"/>
      <c r="F109" s="37"/>
      <c r="G109" s="37"/>
      <c r="H109" s="136"/>
      <c r="I109" s="37"/>
      <c r="J109" s="37"/>
      <c r="K109" s="37"/>
      <c r="L109" s="37"/>
      <c r="M109" s="37"/>
      <c r="N109" s="37">
        <v>57</v>
      </c>
      <c r="O109" s="37">
        <v>60</v>
      </c>
      <c r="P109" s="37">
        <v>61</v>
      </c>
    </row>
    <row r="110" spans="1:16" ht="20.100000000000001" customHeight="1" x14ac:dyDescent="0.55000000000000004">
      <c r="A110" s="36" t="s">
        <v>180</v>
      </c>
      <c r="B110" s="36">
        <v>104</v>
      </c>
      <c r="C110" s="36" t="s">
        <v>156</v>
      </c>
      <c r="D110" s="37">
        <v>95</v>
      </c>
      <c r="E110" s="37"/>
      <c r="F110" s="37"/>
      <c r="G110" s="37"/>
      <c r="H110" s="136"/>
      <c r="I110" s="37"/>
      <c r="J110" s="37"/>
      <c r="K110" s="37"/>
      <c r="L110" s="37"/>
      <c r="M110" s="37"/>
      <c r="N110" s="37">
        <v>59</v>
      </c>
      <c r="O110" s="37">
        <v>61</v>
      </c>
      <c r="P110" s="37">
        <v>63</v>
      </c>
    </row>
    <row r="111" spans="1:16" ht="20.100000000000001" customHeight="1" x14ac:dyDescent="0.55000000000000004">
      <c r="A111" s="36" t="s">
        <v>180</v>
      </c>
      <c r="B111" s="36">
        <v>105</v>
      </c>
      <c r="C111" s="36" t="s">
        <v>131</v>
      </c>
      <c r="D111" s="37">
        <v>90</v>
      </c>
      <c r="E111" s="37"/>
      <c r="F111" s="37"/>
      <c r="G111" s="37"/>
      <c r="H111" s="136"/>
      <c r="I111" s="37"/>
      <c r="J111" s="37"/>
      <c r="K111" s="37"/>
      <c r="L111" s="37"/>
      <c r="M111" s="37"/>
      <c r="N111" s="37">
        <v>57</v>
      </c>
      <c r="O111" s="37">
        <v>61</v>
      </c>
      <c r="P111" s="37">
        <v>63</v>
      </c>
    </row>
    <row r="112" spans="1:16" ht="20.100000000000001" customHeight="1" x14ac:dyDescent="0.55000000000000004">
      <c r="A112" s="36" t="s">
        <v>180</v>
      </c>
      <c r="B112" s="36">
        <v>106</v>
      </c>
      <c r="C112" s="36" t="s">
        <v>121</v>
      </c>
      <c r="D112" s="37">
        <v>90</v>
      </c>
      <c r="E112" s="37"/>
      <c r="F112" s="37"/>
      <c r="G112" s="37"/>
      <c r="H112" s="136"/>
      <c r="I112" s="37"/>
      <c r="J112" s="37"/>
      <c r="K112" s="37"/>
      <c r="L112" s="37"/>
      <c r="M112" s="37"/>
      <c r="N112" s="37">
        <v>57</v>
      </c>
      <c r="O112" s="37">
        <v>60</v>
      </c>
      <c r="P112" s="37">
        <v>61</v>
      </c>
    </row>
    <row r="113" spans="1:34" ht="20.100000000000001" customHeight="1" x14ac:dyDescent="0.55000000000000004">
      <c r="A113" s="36" t="s">
        <v>180</v>
      </c>
      <c r="B113" s="36">
        <v>107</v>
      </c>
      <c r="C113" s="36" t="s">
        <v>152</v>
      </c>
      <c r="D113" s="37">
        <v>90</v>
      </c>
      <c r="E113" s="37"/>
      <c r="F113" s="37"/>
      <c r="G113" s="37"/>
      <c r="H113" s="136"/>
      <c r="I113" s="37"/>
      <c r="J113" s="37"/>
      <c r="K113" s="37"/>
      <c r="L113" s="37"/>
      <c r="M113" s="37"/>
      <c r="N113" s="37">
        <v>57</v>
      </c>
      <c r="O113" s="37">
        <v>59</v>
      </c>
      <c r="P113" s="37">
        <v>61</v>
      </c>
    </row>
    <row r="114" spans="1:34" ht="20.100000000000001" customHeight="1" x14ac:dyDescent="0.55000000000000004">
      <c r="A114" s="36" t="s">
        <v>180</v>
      </c>
      <c r="B114" s="36">
        <v>108</v>
      </c>
      <c r="C114" s="36" t="s">
        <v>161</v>
      </c>
      <c r="D114" s="37">
        <v>85</v>
      </c>
      <c r="E114" s="37"/>
      <c r="F114" s="37"/>
      <c r="G114" s="37"/>
      <c r="H114" s="136"/>
      <c r="I114" s="37"/>
      <c r="J114" s="37"/>
      <c r="K114" s="37"/>
      <c r="L114" s="37"/>
      <c r="M114" s="37"/>
      <c r="N114" s="37">
        <v>60</v>
      </c>
      <c r="O114" s="37">
        <v>61</v>
      </c>
      <c r="P114" s="37">
        <v>63</v>
      </c>
    </row>
    <row r="115" spans="1:34" ht="20.100000000000001" customHeight="1" x14ac:dyDescent="0.55000000000000004">
      <c r="A115" s="36" t="s">
        <v>180</v>
      </c>
      <c r="B115" s="36">
        <v>109</v>
      </c>
      <c r="C115" s="36" t="s">
        <v>142</v>
      </c>
      <c r="D115" s="37">
        <v>80</v>
      </c>
      <c r="E115" s="37"/>
      <c r="F115" s="37"/>
      <c r="G115" s="37"/>
      <c r="H115" s="136"/>
      <c r="I115" s="37"/>
      <c r="J115" s="37"/>
      <c r="K115" s="37"/>
      <c r="L115" s="37"/>
      <c r="M115" s="37"/>
      <c r="N115" s="37">
        <v>57</v>
      </c>
      <c r="O115" s="37">
        <v>61</v>
      </c>
      <c r="P115" s="37">
        <v>63</v>
      </c>
    </row>
    <row r="116" spans="1:34" ht="20.100000000000001" customHeight="1" x14ac:dyDescent="0.55000000000000004">
      <c r="A116" s="36" t="s">
        <v>180</v>
      </c>
      <c r="B116" s="36">
        <v>110</v>
      </c>
      <c r="C116" s="36" t="s">
        <v>128</v>
      </c>
      <c r="D116" s="37">
        <v>85</v>
      </c>
      <c r="E116" s="37"/>
      <c r="F116" s="37"/>
      <c r="G116" s="37"/>
      <c r="H116" s="136"/>
      <c r="I116" s="37"/>
      <c r="J116" s="37"/>
      <c r="K116" s="37"/>
      <c r="L116" s="37"/>
      <c r="M116" s="37"/>
      <c r="N116" s="37">
        <v>59</v>
      </c>
      <c r="O116" s="37">
        <v>61</v>
      </c>
      <c r="P116" s="37">
        <v>63</v>
      </c>
    </row>
    <row r="117" spans="1:34" ht="20.100000000000001" customHeight="1" x14ac:dyDescent="0.55000000000000004">
      <c r="A117" s="36" t="s">
        <v>180</v>
      </c>
      <c r="B117" s="36">
        <v>111</v>
      </c>
      <c r="C117" s="36" t="s">
        <v>125</v>
      </c>
      <c r="D117" s="37">
        <v>75</v>
      </c>
      <c r="E117" s="37"/>
      <c r="F117" s="37"/>
      <c r="G117" s="37"/>
      <c r="H117" s="136"/>
      <c r="I117" s="37"/>
      <c r="J117" s="37"/>
      <c r="K117" s="37"/>
      <c r="L117" s="37"/>
      <c r="M117" s="37"/>
      <c r="N117" s="37">
        <v>57</v>
      </c>
      <c r="O117" s="37">
        <v>59</v>
      </c>
      <c r="P117" s="37">
        <v>61</v>
      </c>
      <c r="Q117" s="26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</row>
    <row r="118" spans="1:34" ht="20.100000000000001" customHeight="1" x14ac:dyDescent="0.55000000000000004">
      <c r="A118" s="36" t="s">
        <v>180</v>
      </c>
      <c r="B118" s="36">
        <v>112</v>
      </c>
      <c r="C118" s="36" t="s">
        <v>157</v>
      </c>
      <c r="D118" s="37">
        <v>85</v>
      </c>
      <c r="E118" s="37"/>
      <c r="F118" s="37"/>
      <c r="G118" s="37"/>
      <c r="H118" s="136"/>
      <c r="I118" s="37"/>
      <c r="J118" s="37"/>
      <c r="K118" s="37"/>
      <c r="L118" s="37"/>
      <c r="M118" s="37"/>
      <c r="N118" s="37">
        <v>57</v>
      </c>
      <c r="O118" s="37">
        <v>60</v>
      </c>
      <c r="P118" s="37">
        <v>61</v>
      </c>
      <c r="Q118" s="26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</row>
  </sheetData>
  <mergeCells count="7">
    <mergeCell ref="E2:F2"/>
    <mergeCell ref="H2:I2"/>
    <mergeCell ref="K2:L2"/>
    <mergeCell ref="A5:C5"/>
    <mergeCell ref="B2:C2"/>
    <mergeCell ref="A3:C3"/>
    <mergeCell ref="A4:C4"/>
  </mergeCells>
  <pageMargins left="0.7" right="0.7" top="0.75" bottom="0.75" header="0.3" footer="0.3"/>
  <pageSetup paperSize="9" scale="6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I33"/>
  <sheetViews>
    <sheetView workbookViewId="0">
      <selection activeCell="D21" sqref="D21"/>
    </sheetView>
  </sheetViews>
  <sheetFormatPr defaultRowHeight="15" x14ac:dyDescent="0.25"/>
  <cols>
    <col min="1" max="16384" width="9.140625" style="120"/>
  </cols>
  <sheetData>
    <row r="1" spans="2:9" x14ac:dyDescent="0.25">
      <c r="C1" s="120">
        <v>1</v>
      </c>
      <c r="D1" s="120">
        <v>2</v>
      </c>
      <c r="E1" s="120">
        <v>3</v>
      </c>
      <c r="F1" s="120">
        <v>4</v>
      </c>
    </row>
    <row r="2" spans="2:9" ht="18.75" x14ac:dyDescent="0.3">
      <c r="B2" s="121"/>
      <c r="C2" s="122" t="s">
        <v>105</v>
      </c>
      <c r="D2" s="122" t="s">
        <v>105</v>
      </c>
      <c r="E2" s="122" t="s">
        <v>105</v>
      </c>
      <c r="F2" s="122" t="s">
        <v>105</v>
      </c>
      <c r="G2" s="121"/>
    </row>
    <row r="3" spans="2:9" ht="18.75" x14ac:dyDescent="0.3">
      <c r="B3" s="121"/>
      <c r="C3" s="122" t="s">
        <v>106</v>
      </c>
      <c r="D3" s="122" t="s">
        <v>107</v>
      </c>
      <c r="E3" s="122" t="s">
        <v>108</v>
      </c>
      <c r="F3" s="122" t="s">
        <v>109</v>
      </c>
      <c r="G3" s="121"/>
      <c r="I3" s="123" t="s">
        <v>110</v>
      </c>
    </row>
    <row r="4" spans="2:9" ht="18.75" x14ac:dyDescent="0.3">
      <c r="B4" s="121"/>
      <c r="C4" s="122" t="s">
        <v>111</v>
      </c>
      <c r="D4" s="122" t="s">
        <v>112</v>
      </c>
      <c r="E4" s="122" t="s">
        <v>113</v>
      </c>
      <c r="F4" s="122" t="s">
        <v>114</v>
      </c>
      <c r="G4" s="121"/>
    </row>
    <row r="5" spans="2:9" ht="18.75" x14ac:dyDescent="0.3">
      <c r="B5" s="121"/>
      <c r="C5" s="122" t="s">
        <v>115</v>
      </c>
      <c r="D5" s="122" t="s">
        <v>116</v>
      </c>
      <c r="E5" s="122" t="s">
        <v>117</v>
      </c>
      <c r="F5" s="122" t="s">
        <v>118</v>
      </c>
      <c r="G5" s="121"/>
    </row>
    <row r="6" spans="2:9" ht="18.75" x14ac:dyDescent="0.3">
      <c r="B6" s="121"/>
      <c r="C6" s="122" t="s">
        <v>109</v>
      </c>
      <c r="D6" s="122" t="s">
        <v>119</v>
      </c>
      <c r="E6" s="122" t="s">
        <v>120</v>
      </c>
      <c r="F6" s="122" t="s">
        <v>115</v>
      </c>
      <c r="G6" s="121"/>
    </row>
    <row r="7" spans="2:9" ht="18.75" x14ac:dyDescent="0.3">
      <c r="B7" s="121"/>
      <c r="C7" s="122" t="s">
        <v>121</v>
      </c>
      <c r="D7" s="122" t="s">
        <v>122</v>
      </c>
      <c r="E7" s="122" t="s">
        <v>123</v>
      </c>
      <c r="F7" s="122" t="s">
        <v>124</v>
      </c>
      <c r="G7" s="121"/>
    </row>
    <row r="8" spans="2:9" ht="18.75" x14ac:dyDescent="0.3">
      <c r="B8" s="121"/>
      <c r="C8" s="122" t="s">
        <v>125</v>
      </c>
      <c r="D8" s="122" t="s">
        <v>113</v>
      </c>
      <c r="E8" s="122" t="s">
        <v>126</v>
      </c>
      <c r="F8" s="122" t="s">
        <v>127</v>
      </c>
      <c r="G8" s="121"/>
    </row>
    <row r="9" spans="2:9" ht="18.75" x14ac:dyDescent="0.3">
      <c r="B9" s="121"/>
      <c r="C9" s="122" t="s">
        <v>128</v>
      </c>
      <c r="D9" s="122" t="s">
        <v>126</v>
      </c>
      <c r="E9" s="122" t="s">
        <v>129</v>
      </c>
      <c r="F9" s="122" t="s">
        <v>130</v>
      </c>
      <c r="G9" s="121"/>
    </row>
    <row r="10" spans="2:9" ht="18.75" x14ac:dyDescent="0.3">
      <c r="B10" s="121"/>
      <c r="C10" s="122" t="s">
        <v>131</v>
      </c>
      <c r="D10" s="122" t="s">
        <v>132</v>
      </c>
      <c r="E10" s="122" t="s">
        <v>107</v>
      </c>
      <c r="F10" s="122" t="s">
        <v>111</v>
      </c>
      <c r="G10" s="121"/>
    </row>
    <row r="11" spans="2:9" ht="18.75" x14ac:dyDescent="0.3">
      <c r="B11" s="121"/>
      <c r="C11" s="122" t="s">
        <v>114</v>
      </c>
      <c r="D11" s="122" t="s">
        <v>133</v>
      </c>
      <c r="E11" s="122" t="s">
        <v>122</v>
      </c>
      <c r="F11" s="122" t="s">
        <v>134</v>
      </c>
      <c r="G11" s="121"/>
    </row>
    <row r="12" spans="2:9" ht="18.75" x14ac:dyDescent="0.3">
      <c r="B12" s="121"/>
      <c r="C12" s="122" t="s">
        <v>135</v>
      </c>
      <c r="D12" s="122" t="s">
        <v>136</v>
      </c>
      <c r="E12" s="122" t="s">
        <v>137</v>
      </c>
      <c r="F12" s="122" t="s">
        <v>138</v>
      </c>
      <c r="G12" s="121"/>
    </row>
    <row r="13" spans="2:9" ht="18.75" x14ac:dyDescent="0.3">
      <c r="B13" s="121"/>
      <c r="C13" s="122" t="s">
        <v>130</v>
      </c>
      <c r="D13" s="122" t="s">
        <v>139</v>
      </c>
      <c r="E13" s="122" t="s">
        <v>140</v>
      </c>
      <c r="F13" s="122" t="s">
        <v>141</v>
      </c>
      <c r="G13" s="121"/>
    </row>
    <row r="14" spans="2:9" ht="18.75" x14ac:dyDescent="0.3">
      <c r="B14" s="121"/>
      <c r="C14" s="122" t="s">
        <v>142</v>
      </c>
      <c r="D14" s="122" t="s">
        <v>120</v>
      </c>
      <c r="E14" s="122" t="s">
        <v>143</v>
      </c>
      <c r="F14" s="122" t="s">
        <v>144</v>
      </c>
      <c r="G14" s="121"/>
    </row>
    <row r="15" spans="2:9" ht="18.75" x14ac:dyDescent="0.3">
      <c r="B15" s="121"/>
      <c r="C15" s="122" t="s">
        <v>145</v>
      </c>
      <c r="D15" s="122" t="s">
        <v>146</v>
      </c>
      <c r="E15" s="122" t="s">
        <v>147</v>
      </c>
      <c r="F15" s="122" t="s">
        <v>148</v>
      </c>
      <c r="G15" s="121"/>
    </row>
    <row r="16" spans="2:9" ht="18.75" x14ac:dyDescent="0.3">
      <c r="B16" s="121"/>
      <c r="C16" s="122" t="s">
        <v>149</v>
      </c>
      <c r="D16" s="122" t="s">
        <v>129</v>
      </c>
      <c r="E16" s="122" t="s">
        <v>112</v>
      </c>
      <c r="F16" s="122" t="s">
        <v>106</v>
      </c>
      <c r="G16" s="121"/>
    </row>
    <row r="17" spans="2:7" ht="18.75" x14ac:dyDescent="0.3">
      <c r="B17" s="121"/>
      <c r="C17" s="122" t="s">
        <v>124</v>
      </c>
      <c r="D17" s="122" t="s">
        <v>150</v>
      </c>
      <c r="E17" s="122" t="s">
        <v>136</v>
      </c>
      <c r="F17" s="122" t="s">
        <v>145</v>
      </c>
      <c r="G17" s="121"/>
    </row>
    <row r="18" spans="2:7" ht="18.75" x14ac:dyDescent="0.3">
      <c r="B18" s="121"/>
      <c r="C18" s="122" t="s">
        <v>134</v>
      </c>
      <c r="D18" s="122" t="s">
        <v>143</v>
      </c>
      <c r="E18" s="122" t="s">
        <v>151</v>
      </c>
      <c r="F18" s="122" t="s">
        <v>135</v>
      </c>
      <c r="G18" s="121"/>
    </row>
    <row r="19" spans="2:7" ht="18.75" x14ac:dyDescent="0.3">
      <c r="B19" s="121"/>
      <c r="C19" s="122" t="s">
        <v>152</v>
      </c>
      <c r="D19" s="122" t="s">
        <v>153</v>
      </c>
      <c r="E19" s="122" t="s">
        <v>132</v>
      </c>
      <c r="F19" s="122" t="s">
        <v>154</v>
      </c>
      <c r="G19" s="121"/>
    </row>
    <row r="20" spans="2:7" ht="18.75" x14ac:dyDescent="0.3">
      <c r="B20" s="121"/>
      <c r="C20" s="122" t="s">
        <v>154</v>
      </c>
      <c r="D20" s="122" t="s">
        <v>137</v>
      </c>
      <c r="E20" s="122" t="s">
        <v>146</v>
      </c>
      <c r="F20" s="122" t="s">
        <v>155</v>
      </c>
      <c r="G20" s="121"/>
    </row>
    <row r="21" spans="2:7" ht="18.75" x14ac:dyDescent="0.3">
      <c r="B21" s="121"/>
      <c r="C21" s="122" t="s">
        <v>155</v>
      </c>
      <c r="D21" s="122" t="s">
        <v>108</v>
      </c>
      <c r="E21" s="122" t="s">
        <v>139</v>
      </c>
      <c r="F21" s="122" t="s">
        <v>149</v>
      </c>
      <c r="G21" s="121"/>
    </row>
    <row r="22" spans="2:7" ht="18.75" x14ac:dyDescent="0.3">
      <c r="B22" s="121"/>
      <c r="C22" s="122" t="s">
        <v>118</v>
      </c>
      <c r="D22" s="122" t="s">
        <v>151</v>
      </c>
      <c r="E22" s="122" t="s">
        <v>150</v>
      </c>
      <c r="F22" s="122" t="s">
        <v>156</v>
      </c>
      <c r="G22" s="121"/>
    </row>
    <row r="23" spans="2:7" ht="18.75" x14ac:dyDescent="0.3">
      <c r="B23" s="121"/>
      <c r="C23" s="122" t="s">
        <v>157</v>
      </c>
      <c r="D23" s="122" t="s">
        <v>158</v>
      </c>
      <c r="E23" s="122" t="s">
        <v>119</v>
      </c>
      <c r="F23" s="122" t="s">
        <v>131</v>
      </c>
      <c r="G23" s="121"/>
    </row>
    <row r="24" spans="2:7" ht="18.75" x14ac:dyDescent="0.3">
      <c r="B24" s="121"/>
      <c r="C24" s="122" t="s">
        <v>144</v>
      </c>
      <c r="D24" s="122" t="s">
        <v>159</v>
      </c>
      <c r="E24" s="122" t="s">
        <v>160</v>
      </c>
      <c r="F24" s="122" t="s">
        <v>121</v>
      </c>
      <c r="G24" s="121"/>
    </row>
    <row r="25" spans="2:7" ht="18.75" x14ac:dyDescent="0.3">
      <c r="B25" s="121"/>
      <c r="C25" s="122" t="s">
        <v>138</v>
      </c>
      <c r="D25" s="122" t="s">
        <v>123</v>
      </c>
      <c r="E25" s="122" t="s">
        <v>116</v>
      </c>
      <c r="F25" s="122" t="s">
        <v>152</v>
      </c>
      <c r="G25" s="121"/>
    </row>
    <row r="26" spans="2:7" ht="18.75" x14ac:dyDescent="0.3">
      <c r="B26" s="121"/>
      <c r="C26" s="122" t="s">
        <v>141</v>
      </c>
      <c r="D26" s="122" t="s">
        <v>147</v>
      </c>
      <c r="E26" s="122" t="s">
        <v>158</v>
      </c>
      <c r="F26" s="122" t="s">
        <v>161</v>
      </c>
      <c r="G26" s="121"/>
    </row>
    <row r="27" spans="2:7" ht="18.75" x14ac:dyDescent="0.3">
      <c r="B27" s="121"/>
      <c r="C27" s="122" t="s">
        <v>127</v>
      </c>
      <c r="D27" s="122" t="s">
        <v>162</v>
      </c>
      <c r="E27" s="122" t="s">
        <v>153</v>
      </c>
      <c r="F27" s="122" t="s">
        <v>142</v>
      </c>
      <c r="G27" s="121"/>
    </row>
    <row r="28" spans="2:7" ht="18.75" x14ac:dyDescent="0.3">
      <c r="B28" s="121"/>
      <c r="C28" s="122" t="s">
        <v>156</v>
      </c>
      <c r="D28" s="122" t="s">
        <v>160</v>
      </c>
      <c r="E28" s="122" t="s">
        <v>133</v>
      </c>
      <c r="F28" s="122" t="s">
        <v>128</v>
      </c>
      <c r="G28" s="121"/>
    </row>
    <row r="29" spans="2:7" ht="18.75" x14ac:dyDescent="0.3">
      <c r="B29" s="121"/>
      <c r="C29" s="122" t="s">
        <v>148</v>
      </c>
      <c r="D29" s="122" t="s">
        <v>117</v>
      </c>
      <c r="E29" s="122" t="s">
        <v>162</v>
      </c>
      <c r="F29" s="122" t="s">
        <v>125</v>
      </c>
      <c r="G29" s="121"/>
    </row>
    <row r="30" spans="2:7" ht="18.75" x14ac:dyDescent="0.3">
      <c r="B30" s="121"/>
      <c r="C30" s="122" t="s">
        <v>161</v>
      </c>
      <c r="D30" s="122" t="s">
        <v>140</v>
      </c>
      <c r="E30" s="122" t="s">
        <v>159</v>
      </c>
      <c r="F30" s="122" t="s">
        <v>157</v>
      </c>
      <c r="G30" s="121"/>
    </row>
    <row r="31" spans="2:7" ht="18.75" x14ac:dyDescent="0.3">
      <c r="B31" s="121"/>
      <c r="C31" s="122" t="s">
        <v>105</v>
      </c>
      <c r="D31" s="122" t="s">
        <v>105</v>
      </c>
      <c r="E31" s="122" t="s">
        <v>105</v>
      </c>
      <c r="F31" s="122" t="s">
        <v>105</v>
      </c>
      <c r="G31" s="121"/>
    </row>
    <row r="32" spans="2:7" ht="18.75" x14ac:dyDescent="0.3">
      <c r="B32" s="121"/>
      <c r="C32" s="121"/>
      <c r="D32" s="121"/>
      <c r="E32" s="121"/>
      <c r="F32" s="121"/>
      <c r="G32" s="121"/>
    </row>
    <row r="33" spans="2:7" ht="18.75" x14ac:dyDescent="0.3">
      <c r="B33" s="121"/>
      <c r="C33" s="121"/>
      <c r="D33" s="121"/>
      <c r="E33" s="121"/>
      <c r="F33" s="121"/>
      <c r="G33" s="121"/>
    </row>
  </sheetData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6"/>
  <sheetViews>
    <sheetView workbookViewId="0">
      <selection activeCell="B4" sqref="B4"/>
    </sheetView>
  </sheetViews>
  <sheetFormatPr defaultRowHeight="12.75" x14ac:dyDescent="0.2"/>
  <cols>
    <col min="1" max="1" width="10" bestFit="1" customWidth="1"/>
    <col min="2" max="2" width="21.7109375" customWidth="1"/>
    <col min="3" max="3" width="28.7109375" customWidth="1"/>
    <col min="4" max="4" width="8.85546875" customWidth="1"/>
    <col min="5" max="5" width="7.140625" bestFit="1" customWidth="1"/>
    <col min="6" max="6" width="14.28515625" customWidth="1"/>
  </cols>
  <sheetData>
    <row r="1" spans="1:7" ht="31.5" x14ac:dyDescent="0.5">
      <c r="A1" s="146" t="s">
        <v>18</v>
      </c>
      <c r="B1" s="146"/>
      <c r="C1" s="146"/>
      <c r="D1" s="146"/>
      <c r="E1" s="14" t="s">
        <v>19</v>
      </c>
      <c r="F1" s="14">
        <v>2018</v>
      </c>
      <c r="G1" s="15"/>
    </row>
    <row r="2" spans="1:7" ht="15" customHeight="1" x14ac:dyDescent="0.2">
      <c r="B2" s="16"/>
    </row>
    <row r="3" spans="1:7" ht="15" x14ac:dyDescent="0.25">
      <c r="A3" s="17" t="s">
        <v>20</v>
      </c>
      <c r="B3" s="18" t="str">
        <f>Försöksinfo!B4</f>
        <v>301/18</v>
      </c>
    </row>
    <row r="4" spans="1:7" ht="10.5" customHeight="1" x14ac:dyDescent="0.25">
      <c r="A4" s="17"/>
      <c r="B4" s="19"/>
    </row>
    <row r="6" spans="1:7" ht="31.5" x14ac:dyDescent="0.25">
      <c r="A6" s="20" t="s">
        <v>0</v>
      </c>
      <c r="B6" s="20" t="s">
        <v>6</v>
      </c>
      <c r="C6" s="20" t="s">
        <v>7</v>
      </c>
      <c r="D6" s="20" t="s">
        <v>8</v>
      </c>
      <c r="E6" s="20" t="s">
        <v>9</v>
      </c>
      <c r="F6" s="20" t="s">
        <v>10</v>
      </c>
      <c r="G6" s="21"/>
    </row>
    <row r="7" spans="1:7" s="24" customFormat="1" ht="31.5" x14ac:dyDescent="0.5">
      <c r="A7" s="22"/>
      <c r="B7" s="22"/>
      <c r="C7" s="22"/>
      <c r="D7" s="22"/>
      <c r="E7" s="22"/>
      <c r="F7" s="22"/>
      <c r="G7" s="23"/>
    </row>
    <row r="8" spans="1:7" s="24" customFormat="1" ht="31.5" x14ac:dyDescent="0.5">
      <c r="A8" s="22"/>
      <c r="B8" s="22"/>
      <c r="C8" s="22"/>
      <c r="D8" s="22"/>
      <c r="E8" s="22"/>
      <c r="F8" s="22"/>
      <c r="G8" s="23"/>
    </row>
    <row r="9" spans="1:7" s="24" customFormat="1" ht="31.5" x14ac:dyDescent="0.5">
      <c r="A9" s="22"/>
      <c r="B9" s="22"/>
      <c r="C9" s="22"/>
      <c r="D9" s="22"/>
      <c r="E9" s="22"/>
      <c r="F9" s="22"/>
      <c r="G9" s="23"/>
    </row>
    <row r="10" spans="1:7" s="24" customFormat="1" ht="31.5" x14ac:dyDescent="0.5">
      <c r="A10" s="22"/>
      <c r="B10" s="22"/>
      <c r="C10" s="22"/>
      <c r="D10" s="22"/>
      <c r="E10" s="22"/>
      <c r="F10" s="22"/>
      <c r="G10" s="23"/>
    </row>
    <row r="11" spans="1:7" s="24" customFormat="1" ht="31.5" x14ac:dyDescent="0.5">
      <c r="A11" s="22"/>
      <c r="B11" s="22"/>
      <c r="C11" s="22"/>
      <c r="D11" s="22"/>
      <c r="E11" s="22"/>
      <c r="F11" s="22"/>
      <c r="G11" s="23"/>
    </row>
    <row r="12" spans="1:7" s="24" customFormat="1" ht="31.5" x14ac:dyDescent="0.5">
      <c r="A12" s="22"/>
      <c r="B12" s="22"/>
      <c r="C12" s="22"/>
      <c r="D12" s="22"/>
      <c r="E12" s="22"/>
      <c r="F12" s="22"/>
      <c r="G12" s="23"/>
    </row>
    <row r="13" spans="1:7" s="24" customFormat="1" ht="31.5" x14ac:dyDescent="0.5">
      <c r="A13" s="22"/>
      <c r="B13" s="22"/>
      <c r="C13" s="22"/>
      <c r="D13" s="22"/>
      <c r="E13" s="22"/>
      <c r="F13" s="22"/>
      <c r="G13" s="23"/>
    </row>
    <row r="14" spans="1:7" s="24" customFormat="1" ht="31.5" x14ac:dyDescent="0.5">
      <c r="A14" s="22"/>
      <c r="B14" s="22"/>
      <c r="C14" s="22"/>
      <c r="D14" s="22"/>
      <c r="E14" s="22"/>
      <c r="F14" s="22"/>
      <c r="G14" s="23"/>
    </row>
    <row r="15" spans="1:7" s="24" customFormat="1" ht="31.5" x14ac:dyDescent="0.5">
      <c r="A15" s="22"/>
      <c r="B15" s="22"/>
      <c r="C15" s="22"/>
      <c r="D15" s="22"/>
      <c r="E15" s="22"/>
      <c r="F15" s="22"/>
      <c r="G15" s="23"/>
    </row>
    <row r="16" spans="1:7" s="24" customFormat="1" ht="31.5" x14ac:dyDescent="0.5">
      <c r="A16" s="22"/>
      <c r="B16" s="22"/>
      <c r="C16" s="22"/>
      <c r="D16" s="22"/>
      <c r="E16" s="22"/>
      <c r="F16" s="22"/>
      <c r="G16" s="23"/>
    </row>
    <row r="17" spans="1:7" s="24" customFormat="1" ht="31.5" x14ac:dyDescent="0.5">
      <c r="A17" s="22"/>
      <c r="B17" s="22"/>
      <c r="C17" s="22"/>
      <c r="D17" s="22"/>
      <c r="E17" s="22"/>
      <c r="F17" s="22"/>
      <c r="G17" s="23"/>
    </row>
    <row r="18" spans="1:7" s="24" customFormat="1" ht="31.5" x14ac:dyDescent="0.5">
      <c r="A18" s="22"/>
      <c r="B18" s="22"/>
      <c r="C18" s="22"/>
      <c r="D18" s="22"/>
      <c r="E18" s="22"/>
      <c r="F18" s="22"/>
      <c r="G18" s="23"/>
    </row>
    <row r="19" spans="1:7" s="24" customFormat="1" ht="31.5" x14ac:dyDescent="0.5">
      <c r="A19" s="22"/>
      <c r="B19" s="22"/>
      <c r="C19" s="22"/>
      <c r="D19" s="22"/>
      <c r="E19" s="22"/>
      <c r="F19" s="22"/>
      <c r="G19" s="23"/>
    </row>
    <row r="20" spans="1:7" s="24" customFormat="1" ht="31.5" x14ac:dyDescent="0.5">
      <c r="A20" s="22"/>
      <c r="B20" s="22"/>
      <c r="C20" s="22"/>
      <c r="D20" s="22"/>
      <c r="E20" s="22"/>
      <c r="F20" s="22"/>
      <c r="G20" s="23"/>
    </row>
    <row r="21" spans="1:7" s="24" customFormat="1" ht="31.5" x14ac:dyDescent="0.5">
      <c r="A21" s="22"/>
      <c r="B21" s="22"/>
      <c r="C21" s="22"/>
      <c r="D21" s="22"/>
      <c r="E21" s="22"/>
      <c r="F21" s="22"/>
      <c r="G21" s="23"/>
    </row>
    <row r="22" spans="1:7" s="24" customFormat="1" ht="31.5" x14ac:dyDescent="0.5">
      <c r="A22" s="22"/>
      <c r="B22" s="22"/>
      <c r="C22" s="22"/>
      <c r="D22" s="22"/>
      <c r="E22" s="22"/>
      <c r="F22" s="22"/>
      <c r="G22" s="23"/>
    </row>
    <row r="23" spans="1:7" s="24" customFormat="1" ht="31.5" x14ac:dyDescent="0.5">
      <c r="A23" s="22"/>
      <c r="B23" s="22"/>
      <c r="C23" s="22"/>
      <c r="D23" s="22"/>
      <c r="E23" s="22"/>
      <c r="F23" s="22"/>
      <c r="G23" s="23"/>
    </row>
    <row r="24" spans="1:7" s="24" customFormat="1" ht="31.5" x14ac:dyDescent="0.5">
      <c r="A24" s="22"/>
      <c r="B24" s="22"/>
      <c r="C24" s="22"/>
      <c r="D24" s="22"/>
      <c r="E24" s="22"/>
      <c r="F24" s="22"/>
      <c r="G24" s="23"/>
    </row>
    <row r="25" spans="1:7" s="24" customFormat="1" ht="31.5" x14ac:dyDescent="0.5">
      <c r="A25" s="22"/>
      <c r="B25" s="22"/>
      <c r="C25" s="22"/>
      <c r="D25" s="22"/>
      <c r="E25" s="22"/>
      <c r="F25" s="22"/>
      <c r="G25" s="23"/>
    </row>
    <row r="26" spans="1:7" s="24" customFormat="1" ht="31.5" x14ac:dyDescent="0.5">
      <c r="A26" s="22"/>
      <c r="B26" s="22"/>
      <c r="C26" s="22"/>
      <c r="D26" s="22"/>
      <c r="E26" s="22"/>
      <c r="F26" s="22"/>
      <c r="G26" s="23"/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Y140"/>
  <sheetViews>
    <sheetView zoomScaleNormal="100" workbookViewId="0">
      <selection activeCell="E30" sqref="E29:E30"/>
    </sheetView>
  </sheetViews>
  <sheetFormatPr defaultColWidth="9.140625" defaultRowHeight="16.5" x14ac:dyDescent="0.25"/>
  <cols>
    <col min="1" max="1" width="9.7109375" style="44" customWidth="1"/>
    <col min="2" max="2" width="11.140625" style="44" customWidth="1"/>
    <col min="3" max="3" width="15.28515625" style="116" customWidth="1"/>
    <col min="4" max="33" width="6" style="43" customWidth="1"/>
    <col min="34" max="34" width="3.28515625" style="43" customWidth="1"/>
    <col min="35" max="35" width="15.7109375" style="43" customWidth="1"/>
    <col min="36" max="37" width="11.5703125" style="43" customWidth="1"/>
    <col min="38" max="38" width="14.85546875" style="52" hidden="1" customWidth="1"/>
    <col min="39" max="39" width="9.140625" style="46" hidden="1" customWidth="1"/>
    <col min="40" max="40" width="9.140625" style="46"/>
    <col min="41" max="41" width="17.5703125" style="46" customWidth="1"/>
    <col min="42" max="42" width="18.5703125" style="46" customWidth="1"/>
    <col min="43" max="16384" width="9.140625" style="46"/>
  </cols>
  <sheetData>
    <row r="1" spans="1:43" ht="17.25" thickBot="1" x14ac:dyDescent="0.3">
      <c r="A1" s="39"/>
      <c r="B1" s="40"/>
      <c r="C1" s="41" t="s">
        <v>22</v>
      </c>
      <c r="D1" s="153">
        <v>1</v>
      </c>
      <c r="E1" s="155"/>
      <c r="F1" s="153">
        <v>2</v>
      </c>
      <c r="G1" s="154"/>
      <c r="H1" s="153">
        <v>3</v>
      </c>
      <c r="I1" s="155"/>
      <c r="J1" s="153">
        <v>4</v>
      </c>
      <c r="K1" s="154"/>
      <c r="L1" s="153">
        <v>5</v>
      </c>
      <c r="M1" s="155"/>
      <c r="N1" s="153">
        <v>6</v>
      </c>
      <c r="O1" s="154"/>
      <c r="P1" s="153">
        <v>7</v>
      </c>
      <c r="Q1" s="155"/>
      <c r="R1" s="156">
        <v>8</v>
      </c>
      <c r="S1" s="157"/>
      <c r="T1" s="153">
        <v>9</v>
      </c>
      <c r="U1" s="154"/>
      <c r="V1" s="153">
        <v>10</v>
      </c>
      <c r="W1" s="155"/>
      <c r="X1" s="153">
        <v>11</v>
      </c>
      <c r="Y1" s="154"/>
      <c r="Z1" s="153">
        <v>12</v>
      </c>
      <c r="AA1" s="155"/>
      <c r="AB1" s="153">
        <v>13</v>
      </c>
      <c r="AC1" s="154"/>
      <c r="AD1" s="153">
        <v>14</v>
      </c>
      <c r="AE1" s="155"/>
      <c r="AF1" s="156">
        <v>15</v>
      </c>
      <c r="AG1" s="157"/>
      <c r="AH1" s="42"/>
      <c r="AI1" s="43" t="s">
        <v>23</v>
      </c>
      <c r="AJ1" s="43" t="s">
        <v>24</v>
      </c>
      <c r="AK1" s="44" t="s">
        <v>25</v>
      </c>
      <c r="AL1" s="45"/>
      <c r="AM1" s="45"/>
    </row>
    <row r="2" spans="1:43" x14ac:dyDescent="0.25">
      <c r="A2" s="47" t="s">
        <v>26</v>
      </c>
      <c r="B2" s="48"/>
      <c r="C2" s="49"/>
      <c r="D2" s="147"/>
      <c r="E2" s="148"/>
      <c r="F2" s="147"/>
      <c r="G2" s="149"/>
      <c r="H2" s="147"/>
      <c r="I2" s="148"/>
      <c r="J2" s="147"/>
      <c r="K2" s="149"/>
      <c r="L2" s="147"/>
      <c r="M2" s="148"/>
      <c r="N2" s="147"/>
      <c r="O2" s="149"/>
      <c r="P2" s="147"/>
      <c r="Q2" s="148"/>
      <c r="R2" s="147"/>
      <c r="S2" s="149"/>
      <c r="T2" s="147"/>
      <c r="U2" s="149"/>
      <c r="V2" s="147"/>
      <c r="W2" s="148"/>
      <c r="X2" s="147"/>
      <c r="Y2" s="149"/>
      <c r="Z2" s="147"/>
      <c r="AA2" s="148"/>
      <c r="AB2" s="147"/>
      <c r="AC2" s="149"/>
      <c r="AD2" s="147"/>
      <c r="AE2" s="148"/>
      <c r="AF2" s="147"/>
      <c r="AG2" s="149"/>
      <c r="AH2" s="50"/>
      <c r="AI2" s="51"/>
      <c r="AJ2" s="51"/>
      <c r="AK2" s="51"/>
      <c r="AM2" s="53"/>
    </row>
    <row r="3" spans="1:43" x14ac:dyDescent="0.25">
      <c r="A3" s="54" t="s">
        <v>27</v>
      </c>
      <c r="B3" s="55"/>
      <c r="C3" s="56" t="s">
        <v>28</v>
      </c>
      <c r="D3" s="57"/>
      <c r="E3" s="57"/>
      <c r="F3" s="57"/>
      <c r="G3" s="58"/>
      <c r="H3" s="57"/>
      <c r="I3" s="57"/>
      <c r="J3" s="57"/>
      <c r="K3" s="58"/>
      <c r="L3" s="57"/>
      <c r="M3" s="57"/>
      <c r="N3" s="57"/>
      <c r="O3" s="58"/>
      <c r="P3" s="57"/>
      <c r="Q3" s="57"/>
      <c r="R3" s="58"/>
      <c r="S3" s="58"/>
      <c r="T3" s="57"/>
      <c r="U3" s="58"/>
      <c r="V3" s="57"/>
      <c r="W3" s="57"/>
      <c r="X3" s="57"/>
      <c r="Y3" s="58"/>
      <c r="Z3" s="57"/>
      <c r="AA3" s="57"/>
      <c r="AB3" s="57"/>
      <c r="AC3" s="58"/>
      <c r="AD3" s="57"/>
      <c r="AE3" s="57"/>
      <c r="AF3" s="58"/>
      <c r="AG3" s="58"/>
      <c r="AH3" s="50"/>
      <c r="AI3" s="59" t="s">
        <v>29</v>
      </c>
      <c r="AJ3" s="59" t="s">
        <v>30</v>
      </c>
      <c r="AK3" s="60" t="s">
        <v>31</v>
      </c>
      <c r="AM3" s="61" t="s">
        <v>32</v>
      </c>
    </row>
    <row r="4" spans="1:43" x14ac:dyDescent="0.25">
      <c r="A4" s="54" t="s">
        <v>33</v>
      </c>
      <c r="B4" s="55"/>
      <c r="C4" s="62"/>
      <c r="D4" s="150"/>
      <c r="E4" s="151"/>
      <c r="F4" s="150"/>
      <c r="G4" s="152"/>
      <c r="H4" s="150"/>
      <c r="I4" s="151"/>
      <c r="J4" s="150"/>
      <c r="K4" s="152"/>
      <c r="L4" s="150"/>
      <c r="M4" s="151"/>
      <c r="N4" s="150"/>
      <c r="O4" s="152"/>
      <c r="P4" s="150"/>
      <c r="Q4" s="151"/>
      <c r="R4" s="150"/>
      <c r="S4" s="152"/>
      <c r="T4" s="150"/>
      <c r="U4" s="152"/>
      <c r="V4" s="150"/>
      <c r="W4" s="151"/>
      <c r="X4" s="150"/>
      <c r="Y4" s="152"/>
      <c r="Z4" s="150"/>
      <c r="AA4" s="151"/>
      <c r="AB4" s="150"/>
      <c r="AC4" s="152"/>
      <c r="AD4" s="150"/>
      <c r="AE4" s="151"/>
      <c r="AF4" s="150"/>
      <c r="AG4" s="152"/>
      <c r="AH4" s="50"/>
      <c r="AI4" s="59" t="s">
        <v>34</v>
      </c>
      <c r="AJ4" s="59" t="s">
        <v>35</v>
      </c>
      <c r="AK4" s="60" t="s">
        <v>31</v>
      </c>
      <c r="AM4" s="61" t="s">
        <v>36</v>
      </c>
      <c r="AO4" s="63"/>
      <c r="AQ4" s="63"/>
    </row>
    <row r="5" spans="1:43" s="63" customFormat="1" ht="15.75" customHeight="1" x14ac:dyDescent="0.2">
      <c r="A5" s="64" t="s">
        <v>37</v>
      </c>
      <c r="B5" s="56"/>
      <c r="C5" s="56"/>
      <c r="D5" s="158"/>
      <c r="E5" s="159"/>
      <c r="F5" s="158"/>
      <c r="G5" s="160"/>
      <c r="H5" s="158"/>
      <c r="I5" s="159"/>
      <c r="J5" s="158"/>
      <c r="K5" s="160"/>
      <c r="L5" s="158"/>
      <c r="M5" s="159"/>
      <c r="N5" s="158"/>
      <c r="O5" s="160"/>
      <c r="P5" s="158"/>
      <c r="Q5" s="159"/>
      <c r="R5" s="158"/>
      <c r="S5" s="160"/>
      <c r="T5" s="158"/>
      <c r="U5" s="160"/>
      <c r="V5" s="158"/>
      <c r="W5" s="159"/>
      <c r="X5" s="158"/>
      <c r="Y5" s="160"/>
      <c r="Z5" s="158"/>
      <c r="AA5" s="159"/>
      <c r="AB5" s="158"/>
      <c r="AC5" s="160"/>
      <c r="AD5" s="158"/>
      <c r="AE5" s="159"/>
      <c r="AF5" s="158"/>
      <c r="AG5" s="160"/>
      <c r="AH5" s="50"/>
      <c r="AI5" s="59" t="s">
        <v>38</v>
      </c>
      <c r="AJ5" s="59" t="s">
        <v>39</v>
      </c>
      <c r="AK5" s="60" t="s">
        <v>40</v>
      </c>
      <c r="AL5" s="52"/>
      <c r="AM5" s="61" t="s">
        <v>41</v>
      </c>
      <c r="AO5" s="65"/>
      <c r="AQ5" s="65"/>
    </row>
    <row r="6" spans="1:43" s="65" customFormat="1" ht="16.5" customHeight="1" x14ac:dyDescent="0.25">
      <c r="A6" s="64" t="s">
        <v>42</v>
      </c>
      <c r="B6" s="66"/>
      <c r="C6" s="66"/>
      <c r="D6" s="161"/>
      <c r="E6" s="163"/>
      <c r="F6" s="161"/>
      <c r="G6" s="162"/>
      <c r="H6" s="161"/>
      <c r="I6" s="163"/>
      <c r="J6" s="161"/>
      <c r="K6" s="162"/>
      <c r="L6" s="161"/>
      <c r="M6" s="163"/>
      <c r="N6" s="161"/>
      <c r="O6" s="162"/>
      <c r="P6" s="161"/>
      <c r="Q6" s="163"/>
      <c r="R6" s="164"/>
      <c r="S6" s="164"/>
      <c r="T6" s="161"/>
      <c r="U6" s="162"/>
      <c r="V6" s="161"/>
      <c r="W6" s="163"/>
      <c r="X6" s="161"/>
      <c r="Y6" s="162"/>
      <c r="Z6" s="161"/>
      <c r="AA6" s="163"/>
      <c r="AB6" s="161"/>
      <c r="AC6" s="162"/>
      <c r="AD6" s="161"/>
      <c r="AE6" s="163"/>
      <c r="AF6" s="164"/>
      <c r="AG6" s="164"/>
      <c r="AH6" s="50"/>
      <c r="AI6" s="59" t="s">
        <v>43</v>
      </c>
      <c r="AJ6" s="67" t="s">
        <v>44</v>
      </c>
      <c r="AK6" s="68"/>
      <c r="AL6" s="52"/>
      <c r="AM6" s="61" t="s">
        <v>45</v>
      </c>
      <c r="AO6" s="46"/>
      <c r="AQ6" s="46"/>
    </row>
    <row r="7" spans="1:43" ht="16.5" customHeight="1" x14ac:dyDescent="0.25">
      <c r="A7" s="54" t="s">
        <v>46</v>
      </c>
      <c r="B7" s="55"/>
      <c r="C7" s="69" t="s">
        <v>47</v>
      </c>
      <c r="D7" s="70"/>
      <c r="E7" s="70"/>
      <c r="F7" s="70"/>
      <c r="G7" s="71"/>
      <c r="H7" s="70"/>
      <c r="I7" s="70"/>
      <c r="J7" s="70"/>
      <c r="K7" s="71"/>
      <c r="L7" s="70"/>
      <c r="M7" s="70"/>
      <c r="N7" s="70"/>
      <c r="O7" s="71"/>
      <c r="P7" s="70"/>
      <c r="Q7" s="70"/>
      <c r="R7" s="71"/>
      <c r="S7" s="71"/>
      <c r="T7" s="70"/>
      <c r="U7" s="71"/>
      <c r="V7" s="70"/>
      <c r="W7" s="70"/>
      <c r="X7" s="70"/>
      <c r="Y7" s="71"/>
      <c r="Z7" s="70"/>
      <c r="AA7" s="70"/>
      <c r="AB7" s="70"/>
      <c r="AC7" s="71"/>
      <c r="AD7" s="70"/>
      <c r="AE7" s="70"/>
      <c r="AF7" s="71"/>
      <c r="AG7" s="71"/>
      <c r="AH7" s="50"/>
      <c r="AI7" s="59" t="s">
        <v>48</v>
      </c>
      <c r="AJ7" s="59" t="s">
        <v>49</v>
      </c>
      <c r="AK7" s="60"/>
      <c r="AM7" s="61" t="s">
        <v>50</v>
      </c>
      <c r="AO7" s="65"/>
      <c r="AQ7" s="65"/>
    </row>
    <row r="8" spans="1:43" s="65" customFormat="1" ht="16.5" customHeight="1" x14ac:dyDescent="0.25">
      <c r="A8" s="54" t="s">
        <v>51</v>
      </c>
      <c r="B8" s="55"/>
      <c r="C8" s="69" t="s">
        <v>52</v>
      </c>
      <c r="D8" s="72"/>
      <c r="E8" s="70"/>
      <c r="F8" s="72"/>
      <c r="G8" s="73"/>
      <c r="H8" s="72"/>
      <c r="I8" s="70"/>
      <c r="J8" s="72"/>
      <c r="K8" s="73"/>
      <c r="L8" s="72"/>
      <c r="M8" s="70"/>
      <c r="N8" s="72"/>
      <c r="O8" s="73"/>
      <c r="P8" s="72"/>
      <c r="Q8" s="74"/>
      <c r="R8" s="72"/>
      <c r="S8" s="73"/>
      <c r="T8" s="72"/>
      <c r="U8" s="73"/>
      <c r="V8" s="72"/>
      <c r="W8" s="70"/>
      <c r="X8" s="72"/>
      <c r="Y8" s="73"/>
      <c r="Z8" s="72"/>
      <c r="AA8" s="70"/>
      <c r="AB8" s="72"/>
      <c r="AC8" s="73"/>
      <c r="AD8" s="72"/>
      <c r="AE8" s="74"/>
      <c r="AF8" s="72"/>
      <c r="AG8" s="73"/>
      <c r="AH8" s="50"/>
      <c r="AI8" s="59" t="s">
        <v>53</v>
      </c>
      <c r="AJ8" s="59" t="s">
        <v>54</v>
      </c>
      <c r="AK8" s="60"/>
      <c r="AL8" s="52"/>
      <c r="AM8" s="61" t="s">
        <v>55</v>
      </c>
    </row>
    <row r="9" spans="1:43" s="65" customFormat="1" ht="16.5" customHeight="1" x14ac:dyDescent="0.25">
      <c r="A9" s="54" t="s">
        <v>56</v>
      </c>
      <c r="B9" s="55"/>
      <c r="C9" s="69" t="s">
        <v>57</v>
      </c>
      <c r="D9" s="70"/>
      <c r="E9" s="75"/>
      <c r="F9" s="70"/>
      <c r="G9" s="76"/>
      <c r="H9" s="70"/>
      <c r="I9" s="75"/>
      <c r="J9" s="70"/>
      <c r="K9" s="76"/>
      <c r="L9" s="70"/>
      <c r="M9" s="75"/>
      <c r="N9" s="70"/>
      <c r="O9" s="76"/>
      <c r="P9" s="70"/>
      <c r="Q9" s="75"/>
      <c r="R9" s="70"/>
      <c r="S9" s="76"/>
      <c r="T9" s="70"/>
      <c r="U9" s="76"/>
      <c r="V9" s="70"/>
      <c r="W9" s="75"/>
      <c r="X9" s="70"/>
      <c r="Y9" s="76"/>
      <c r="Z9" s="70"/>
      <c r="AA9" s="75"/>
      <c r="AB9" s="70"/>
      <c r="AC9" s="76"/>
      <c r="AD9" s="70"/>
      <c r="AE9" s="75"/>
      <c r="AF9" s="70"/>
      <c r="AG9" s="76"/>
      <c r="AH9" s="50"/>
      <c r="AI9" s="59" t="s">
        <v>58</v>
      </c>
      <c r="AJ9" s="59" t="s">
        <v>59</v>
      </c>
      <c r="AK9" s="60"/>
      <c r="AL9" s="77"/>
      <c r="AM9" s="61" t="s">
        <v>60</v>
      </c>
    </row>
    <row r="10" spans="1:43" s="65" customFormat="1" x14ac:dyDescent="0.25">
      <c r="A10" s="54" t="s">
        <v>61</v>
      </c>
      <c r="B10" s="55"/>
      <c r="C10" s="54" t="s">
        <v>62</v>
      </c>
      <c r="D10" s="70"/>
      <c r="E10" s="78"/>
      <c r="F10" s="70"/>
      <c r="G10" s="79"/>
      <c r="H10" s="70"/>
      <c r="I10" s="78"/>
      <c r="J10" s="70"/>
      <c r="K10" s="79"/>
      <c r="L10" s="70"/>
      <c r="M10" s="78"/>
      <c r="N10" s="70"/>
      <c r="O10" s="79"/>
      <c r="P10" s="70"/>
      <c r="Q10" s="78"/>
      <c r="R10" s="70"/>
      <c r="S10" s="80"/>
      <c r="T10" s="70"/>
      <c r="U10" s="79"/>
      <c r="V10" s="70"/>
      <c r="W10" s="78"/>
      <c r="X10" s="70"/>
      <c r="Y10" s="79"/>
      <c r="Z10" s="70"/>
      <c r="AA10" s="78"/>
      <c r="AB10" s="70"/>
      <c r="AC10" s="79"/>
      <c r="AD10" s="70"/>
      <c r="AE10" s="78"/>
      <c r="AF10" s="70"/>
      <c r="AG10" s="80"/>
      <c r="AH10" s="50"/>
      <c r="AI10" s="81" t="s">
        <v>63</v>
      </c>
      <c r="AJ10" s="81" t="s">
        <v>64</v>
      </c>
      <c r="AK10" s="81"/>
      <c r="AL10" s="52" t="s">
        <v>65</v>
      </c>
      <c r="AM10" s="61" t="s">
        <v>66</v>
      </c>
      <c r="AO10" s="46"/>
      <c r="AQ10" s="46"/>
    </row>
    <row r="11" spans="1:43" x14ac:dyDescent="0.25">
      <c r="A11" s="54" t="s">
        <v>67</v>
      </c>
      <c r="B11" s="55"/>
      <c r="C11" s="69" t="s">
        <v>68</v>
      </c>
      <c r="D11" s="82"/>
      <c r="E11" s="82"/>
      <c r="F11" s="82"/>
      <c r="G11" s="83"/>
      <c r="H11" s="82"/>
      <c r="I11" s="82"/>
      <c r="J11" s="82"/>
      <c r="K11" s="83"/>
      <c r="L11" s="82"/>
      <c r="M11" s="82"/>
      <c r="N11" s="82"/>
      <c r="O11" s="83"/>
      <c r="P11" s="82"/>
      <c r="Q11" s="82"/>
      <c r="R11" s="82"/>
      <c r="S11" s="83"/>
      <c r="T11" s="82"/>
      <c r="U11" s="83"/>
      <c r="V11" s="82"/>
      <c r="W11" s="82"/>
      <c r="X11" s="82"/>
      <c r="Y11" s="83"/>
      <c r="Z11" s="82"/>
      <c r="AA11" s="82"/>
      <c r="AB11" s="82"/>
      <c r="AC11" s="83"/>
      <c r="AD11" s="82"/>
      <c r="AE11" s="82"/>
      <c r="AF11" s="82"/>
      <c r="AG11" s="83"/>
      <c r="AH11" s="50"/>
      <c r="AI11" s="84" t="s">
        <v>69</v>
      </c>
      <c r="AJ11" s="84" t="s">
        <v>70</v>
      </c>
      <c r="AK11" s="81"/>
      <c r="AL11" s="52" t="s">
        <v>71</v>
      </c>
      <c r="AM11" s="61" t="s">
        <v>72</v>
      </c>
    </row>
    <row r="12" spans="1:43" x14ac:dyDescent="0.25">
      <c r="A12" s="85" t="s">
        <v>73</v>
      </c>
      <c r="B12" s="86"/>
      <c r="C12" s="87"/>
      <c r="D12" s="165"/>
      <c r="E12" s="166"/>
      <c r="F12" s="167"/>
      <c r="G12" s="168"/>
      <c r="H12" s="165"/>
      <c r="I12" s="166"/>
      <c r="J12" s="167"/>
      <c r="K12" s="168"/>
      <c r="L12" s="165"/>
      <c r="M12" s="166"/>
      <c r="N12" s="167"/>
      <c r="O12" s="168"/>
      <c r="P12" s="165"/>
      <c r="Q12" s="166"/>
      <c r="R12" s="167"/>
      <c r="S12" s="168"/>
      <c r="T12" s="165"/>
      <c r="U12" s="169"/>
      <c r="V12" s="165"/>
      <c r="W12" s="166"/>
      <c r="X12" s="165"/>
      <c r="Y12" s="169"/>
      <c r="Z12" s="165"/>
      <c r="AA12" s="166"/>
      <c r="AB12" s="165"/>
      <c r="AC12" s="169"/>
      <c r="AD12" s="165"/>
      <c r="AE12" s="166"/>
      <c r="AF12" s="165"/>
      <c r="AG12" s="169"/>
      <c r="AH12" s="50"/>
      <c r="AI12" s="84"/>
      <c r="AJ12" s="84"/>
      <c r="AK12" s="81"/>
      <c r="AL12" s="52" t="s">
        <v>74</v>
      </c>
      <c r="AM12" s="61" t="s">
        <v>75</v>
      </c>
    </row>
    <row r="13" spans="1:43" x14ac:dyDescent="0.25">
      <c r="A13" s="88"/>
      <c r="B13" s="89"/>
      <c r="C13" s="90"/>
      <c r="D13" s="172" t="s">
        <v>76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72"/>
      <c r="R13" s="172"/>
      <c r="S13" s="173"/>
      <c r="T13" s="174" t="s">
        <v>76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73"/>
      <c r="AH13" s="50"/>
      <c r="AI13" s="84"/>
      <c r="AJ13" s="84"/>
      <c r="AK13" s="81"/>
      <c r="AL13" s="46" t="s">
        <v>77</v>
      </c>
      <c r="AM13" s="61" t="s">
        <v>78</v>
      </c>
    </row>
    <row r="14" spans="1:43" ht="16.5" customHeight="1" x14ac:dyDescent="0.25">
      <c r="A14" s="54" t="s">
        <v>79</v>
      </c>
      <c r="B14" s="91" t="s">
        <v>80</v>
      </c>
      <c r="C14" s="69" t="s">
        <v>81</v>
      </c>
      <c r="D14" s="92"/>
      <c r="E14" s="93"/>
      <c r="F14" s="92"/>
      <c r="G14" s="78"/>
      <c r="H14" s="92"/>
      <c r="I14" s="78"/>
      <c r="J14" s="92"/>
      <c r="K14" s="78"/>
      <c r="L14" s="92"/>
      <c r="M14" s="78"/>
      <c r="N14" s="92"/>
      <c r="O14" s="78"/>
      <c r="P14" s="92"/>
      <c r="Q14" s="78"/>
      <c r="R14" s="92"/>
      <c r="S14" s="79"/>
      <c r="T14" s="92"/>
      <c r="U14" s="78"/>
      <c r="V14" s="92"/>
      <c r="W14" s="78"/>
      <c r="X14" s="92"/>
      <c r="Y14" s="78"/>
      <c r="Z14" s="92"/>
      <c r="AA14" s="78"/>
      <c r="AB14" s="92"/>
      <c r="AC14" s="78"/>
      <c r="AD14" s="92"/>
      <c r="AE14" s="78"/>
      <c r="AF14" s="92"/>
      <c r="AG14" s="79"/>
      <c r="AH14" s="50"/>
      <c r="AI14" s="81"/>
      <c r="AJ14" s="81"/>
      <c r="AK14" s="81"/>
      <c r="AL14" s="52" t="s">
        <v>82</v>
      </c>
      <c r="AM14" s="61" t="s">
        <v>83</v>
      </c>
    </row>
    <row r="15" spans="1:43" ht="16.5" customHeight="1" x14ac:dyDescent="0.25">
      <c r="A15" s="54" t="s">
        <v>84</v>
      </c>
      <c r="B15" s="91" t="s">
        <v>80</v>
      </c>
      <c r="C15" s="69" t="s">
        <v>81</v>
      </c>
      <c r="D15" s="92"/>
      <c r="E15" s="93"/>
      <c r="F15" s="92"/>
      <c r="G15" s="78"/>
      <c r="H15" s="92"/>
      <c r="I15" s="78"/>
      <c r="J15" s="92"/>
      <c r="K15" s="78"/>
      <c r="L15" s="92"/>
      <c r="M15" s="78"/>
      <c r="N15" s="92"/>
      <c r="O15" s="78"/>
      <c r="P15" s="92"/>
      <c r="Q15" s="78"/>
      <c r="R15" s="92"/>
      <c r="S15" s="79"/>
      <c r="T15" s="92"/>
      <c r="U15" s="78"/>
      <c r="V15" s="92"/>
      <c r="W15" s="78"/>
      <c r="X15" s="92"/>
      <c r="Y15" s="78"/>
      <c r="Z15" s="92"/>
      <c r="AA15" s="78"/>
      <c r="AB15" s="92"/>
      <c r="AC15" s="78"/>
      <c r="AD15" s="92"/>
      <c r="AE15" s="78"/>
      <c r="AF15" s="92"/>
      <c r="AG15" s="79"/>
      <c r="AH15" s="50"/>
      <c r="AI15" s="84"/>
      <c r="AJ15" s="84"/>
      <c r="AK15" s="81"/>
      <c r="AL15" s="52" t="s">
        <v>85</v>
      </c>
      <c r="AM15" s="61" t="s">
        <v>86</v>
      </c>
    </row>
    <row r="16" spans="1:43" ht="16.5" customHeight="1" x14ac:dyDescent="0.25">
      <c r="A16" s="54" t="s">
        <v>87</v>
      </c>
      <c r="B16" s="91" t="s">
        <v>80</v>
      </c>
      <c r="C16" s="69" t="s">
        <v>81</v>
      </c>
      <c r="D16" s="94"/>
      <c r="E16" s="78"/>
      <c r="F16" s="94"/>
      <c r="G16" s="78"/>
      <c r="H16" s="94"/>
      <c r="I16" s="78"/>
      <c r="J16" s="94"/>
      <c r="K16" s="78"/>
      <c r="L16" s="94"/>
      <c r="M16" s="78"/>
      <c r="N16" s="94"/>
      <c r="O16" s="78"/>
      <c r="P16" s="94"/>
      <c r="Q16" s="78"/>
      <c r="R16" s="94"/>
      <c r="S16" s="79"/>
      <c r="T16" s="94"/>
      <c r="U16" s="78"/>
      <c r="V16" s="94"/>
      <c r="W16" s="78"/>
      <c r="X16" s="94"/>
      <c r="Y16" s="78"/>
      <c r="Z16" s="94"/>
      <c r="AA16" s="78"/>
      <c r="AB16" s="94"/>
      <c r="AC16" s="78"/>
      <c r="AD16" s="94"/>
      <c r="AE16" s="78"/>
      <c r="AF16" s="94"/>
      <c r="AG16" s="79"/>
      <c r="AH16" s="50"/>
      <c r="AI16" s="84"/>
      <c r="AJ16" s="84"/>
      <c r="AK16" s="81"/>
      <c r="AL16" s="52" t="s">
        <v>88</v>
      </c>
      <c r="AM16" s="61" t="s">
        <v>89</v>
      </c>
    </row>
    <row r="17" spans="1:114" ht="16.5" customHeight="1" x14ac:dyDescent="0.25">
      <c r="A17" s="95"/>
      <c r="B17" s="96" t="s">
        <v>90</v>
      </c>
      <c r="C17" s="97" t="s">
        <v>91</v>
      </c>
      <c r="D17" s="94"/>
      <c r="E17" s="70"/>
      <c r="F17" s="94"/>
      <c r="G17" s="98"/>
      <c r="H17" s="94"/>
      <c r="I17" s="98"/>
      <c r="J17" s="94"/>
      <c r="K17" s="98"/>
      <c r="L17" s="94"/>
      <c r="M17" s="98"/>
      <c r="N17" s="94"/>
      <c r="O17" s="98"/>
      <c r="P17" s="94"/>
      <c r="Q17" s="98"/>
      <c r="R17" s="94"/>
      <c r="S17" s="99"/>
      <c r="T17" s="94"/>
      <c r="U17" s="98"/>
      <c r="V17" s="94"/>
      <c r="W17" s="98"/>
      <c r="X17" s="94"/>
      <c r="Y17" s="98"/>
      <c r="Z17" s="94"/>
      <c r="AA17" s="98"/>
      <c r="AB17" s="94"/>
      <c r="AC17" s="98"/>
      <c r="AD17" s="94"/>
      <c r="AE17" s="98"/>
      <c r="AF17" s="94"/>
      <c r="AG17" s="99"/>
      <c r="AH17" s="50"/>
      <c r="AI17" s="84"/>
      <c r="AJ17" s="84"/>
      <c r="AK17" s="81"/>
      <c r="AL17" s="52" t="s">
        <v>92</v>
      </c>
      <c r="AM17" s="61" t="s">
        <v>93</v>
      </c>
    </row>
    <row r="18" spans="1:114" x14ac:dyDescent="0.25">
      <c r="A18" s="54" t="s">
        <v>94</v>
      </c>
      <c r="B18" s="66"/>
      <c r="C18" s="100" t="s">
        <v>95</v>
      </c>
      <c r="D18" s="82"/>
      <c r="E18" s="82"/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3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3"/>
      <c r="AH18" s="50"/>
      <c r="AI18" s="84"/>
      <c r="AJ18" s="84"/>
      <c r="AK18" s="81"/>
      <c r="AL18" s="46" t="s">
        <v>96</v>
      </c>
      <c r="AM18" s="61" t="s">
        <v>97</v>
      </c>
    </row>
    <row r="19" spans="1:114" ht="16.5" customHeight="1" x14ac:dyDescent="0.25">
      <c r="A19" s="54" t="s">
        <v>98</v>
      </c>
      <c r="B19" s="66"/>
      <c r="C19" s="101"/>
      <c r="D19" s="170"/>
      <c r="E19" s="171"/>
      <c r="F19" s="170"/>
      <c r="G19" s="171"/>
      <c r="H19" s="170"/>
      <c r="I19" s="171"/>
      <c r="J19" s="170"/>
      <c r="K19" s="171"/>
      <c r="L19" s="170"/>
      <c r="M19" s="171"/>
      <c r="N19" s="170"/>
      <c r="O19" s="171"/>
      <c r="P19" s="170"/>
      <c r="Q19" s="171"/>
      <c r="R19" s="170"/>
      <c r="S19" s="171"/>
      <c r="T19" s="170"/>
      <c r="U19" s="171"/>
      <c r="V19" s="170"/>
      <c r="W19" s="171"/>
      <c r="X19" s="170"/>
      <c r="Y19" s="171"/>
      <c r="Z19" s="170"/>
      <c r="AA19" s="171"/>
      <c r="AB19" s="170"/>
      <c r="AC19" s="171"/>
      <c r="AD19" s="170"/>
      <c r="AE19" s="171"/>
      <c r="AF19" s="170"/>
      <c r="AG19" s="171"/>
      <c r="AH19" s="50"/>
      <c r="AI19" s="84"/>
      <c r="AJ19" s="84"/>
      <c r="AK19" s="81"/>
      <c r="AL19" s="46"/>
      <c r="AM19" s="63"/>
      <c r="AO19" s="63"/>
      <c r="AQ19" s="63"/>
    </row>
    <row r="20" spans="1:114" ht="14.25" customHeight="1" x14ac:dyDescent="0.25">
      <c r="A20" s="102" t="s">
        <v>99</v>
      </c>
      <c r="B20" s="46"/>
      <c r="C20" s="46"/>
      <c r="D20" s="170"/>
      <c r="E20" s="171"/>
      <c r="F20" s="170"/>
      <c r="G20" s="171"/>
      <c r="H20" s="170"/>
      <c r="I20" s="171"/>
      <c r="J20" s="170"/>
      <c r="K20" s="171"/>
      <c r="L20" s="170"/>
      <c r="M20" s="171"/>
      <c r="N20" s="170"/>
      <c r="O20" s="171"/>
      <c r="P20" s="170"/>
      <c r="Q20" s="171"/>
      <c r="R20" s="170"/>
      <c r="S20" s="171"/>
      <c r="T20" s="170"/>
      <c r="U20" s="171"/>
      <c r="V20" s="170"/>
      <c r="W20" s="171"/>
      <c r="X20" s="170"/>
      <c r="Y20" s="171"/>
      <c r="Z20" s="170"/>
      <c r="AA20" s="171"/>
      <c r="AB20" s="170"/>
      <c r="AC20" s="171"/>
      <c r="AD20" s="170"/>
      <c r="AE20" s="171"/>
      <c r="AF20" s="170"/>
      <c r="AG20" s="171"/>
      <c r="AH20" s="50"/>
      <c r="AI20" s="84"/>
      <c r="AJ20" s="84"/>
      <c r="AK20" s="81"/>
      <c r="AL20" s="52" t="s">
        <v>100</v>
      </c>
      <c r="AM20" s="63"/>
      <c r="AO20" s="53"/>
    </row>
    <row r="21" spans="1:114" ht="14.25" customHeight="1" x14ac:dyDescent="0.25">
      <c r="A21" s="54" t="s">
        <v>101</v>
      </c>
      <c r="B21" s="55"/>
      <c r="C21" s="62"/>
      <c r="D21" s="175"/>
      <c r="E21" s="176"/>
      <c r="F21" s="175"/>
      <c r="G21" s="177"/>
      <c r="H21" s="175"/>
      <c r="I21" s="177"/>
      <c r="J21" s="175"/>
      <c r="K21" s="177"/>
      <c r="L21" s="175"/>
      <c r="M21" s="177"/>
      <c r="N21" s="175"/>
      <c r="O21" s="177"/>
      <c r="P21" s="175"/>
      <c r="Q21" s="176"/>
      <c r="R21" s="175"/>
      <c r="S21" s="177"/>
      <c r="T21" s="175"/>
      <c r="U21" s="177"/>
      <c r="V21" s="175"/>
      <c r="W21" s="177"/>
      <c r="X21" s="175"/>
      <c r="Y21" s="177"/>
      <c r="Z21" s="175"/>
      <c r="AA21" s="177"/>
      <c r="AB21" s="175"/>
      <c r="AC21" s="177"/>
      <c r="AD21" s="175"/>
      <c r="AE21" s="176"/>
      <c r="AF21" s="175"/>
      <c r="AG21" s="177"/>
      <c r="AH21" s="50"/>
      <c r="AI21" s="84"/>
      <c r="AJ21" s="84"/>
      <c r="AK21" s="81"/>
      <c r="AL21" s="52" t="s">
        <v>82</v>
      </c>
      <c r="AN21" s="53"/>
      <c r="AO21" s="53"/>
      <c r="AQ21" s="103"/>
      <c r="DB21" s="65"/>
      <c r="DC21" s="65"/>
      <c r="DD21" s="65"/>
      <c r="DE21" s="65"/>
      <c r="DF21" s="65"/>
      <c r="DG21" s="65"/>
      <c r="DH21" s="65"/>
      <c r="DI21" s="65"/>
      <c r="DJ21" s="65"/>
    </row>
    <row r="22" spans="1:114" s="103" customFormat="1" ht="13.5" customHeight="1" x14ac:dyDescent="0.2">
      <c r="A22" s="178" t="s">
        <v>165</v>
      </c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50"/>
      <c r="AI22" s="84"/>
      <c r="AJ22" s="84"/>
      <c r="AK22" s="81"/>
      <c r="AL22" s="52" t="s">
        <v>102</v>
      </c>
      <c r="AM22" s="53"/>
      <c r="AN22" s="53"/>
      <c r="AO22" s="53"/>
    </row>
    <row r="23" spans="1:114" s="103" customFormat="1" ht="13.5" customHeight="1" x14ac:dyDescent="0.2">
      <c r="A23" s="179" t="s">
        <v>165</v>
      </c>
      <c r="B23" s="179"/>
      <c r="C23" s="179"/>
      <c r="D23" s="179"/>
      <c r="E23" s="179"/>
      <c r="F23" s="179"/>
      <c r="G23" s="179"/>
      <c r="H23" s="179"/>
      <c r="I23" s="179"/>
      <c r="J23" s="179"/>
      <c r="K23" s="179"/>
      <c r="L23" s="179"/>
      <c r="M23" s="179"/>
      <c r="N23" s="179"/>
      <c r="O23" s="179"/>
      <c r="P23" s="179"/>
      <c r="Q23" s="179"/>
      <c r="R23" s="179"/>
      <c r="S23" s="179"/>
      <c r="T23" s="179"/>
      <c r="U23" s="179"/>
      <c r="V23" s="179"/>
      <c r="W23" s="179"/>
      <c r="X23" s="179"/>
      <c r="Y23" s="179"/>
      <c r="Z23" s="179"/>
      <c r="AA23" s="179"/>
      <c r="AB23" s="179"/>
      <c r="AC23" s="179"/>
      <c r="AD23" s="179"/>
      <c r="AE23" s="179"/>
      <c r="AF23" s="179"/>
      <c r="AG23" s="179"/>
      <c r="AH23" s="50"/>
      <c r="AI23" s="84"/>
      <c r="AJ23" s="84"/>
      <c r="AK23" s="81"/>
      <c r="AL23" s="52"/>
      <c r="AM23" s="53"/>
      <c r="AN23" s="53"/>
      <c r="AO23" s="53"/>
    </row>
    <row r="24" spans="1:114" s="129" customFormat="1" ht="13.5" customHeight="1" x14ac:dyDescent="0.2">
      <c r="A24" s="179" t="s">
        <v>166</v>
      </c>
      <c r="B24" s="179"/>
      <c r="C24" s="179"/>
      <c r="D24" s="179"/>
      <c r="E24" s="179"/>
      <c r="F24" s="179"/>
      <c r="G24" s="179"/>
      <c r="H24" s="179"/>
      <c r="I24" s="179"/>
      <c r="J24" s="179"/>
      <c r="K24" s="179"/>
      <c r="L24" s="179"/>
      <c r="M24" s="179"/>
      <c r="N24" s="179"/>
      <c r="O24" s="179"/>
      <c r="P24" s="179"/>
      <c r="Q24" s="179"/>
      <c r="R24" s="179"/>
      <c r="S24" s="179"/>
      <c r="T24" s="179"/>
      <c r="U24" s="179"/>
      <c r="V24" s="179"/>
      <c r="W24" s="179"/>
      <c r="X24" s="179"/>
      <c r="Y24" s="179"/>
      <c r="Z24" s="179"/>
      <c r="AA24" s="179"/>
      <c r="AB24" s="179"/>
      <c r="AC24" s="179"/>
      <c r="AD24" s="179"/>
      <c r="AE24" s="179"/>
      <c r="AF24" s="179"/>
      <c r="AG24" s="179"/>
      <c r="AH24" s="124"/>
      <c r="AI24" s="125"/>
      <c r="AJ24" s="125"/>
      <c r="AK24" s="126"/>
      <c r="AL24" s="127"/>
      <c r="AM24" s="128"/>
      <c r="AN24" s="128"/>
      <c r="AO24" s="128"/>
    </row>
    <row r="25" spans="1:114" s="103" customFormat="1" ht="16.5" customHeight="1" x14ac:dyDescent="0.25">
      <c r="A25" s="104" t="s">
        <v>103</v>
      </c>
      <c r="AH25" s="50"/>
      <c r="AI25" s="84"/>
      <c r="AJ25" s="84"/>
      <c r="AK25" s="81"/>
      <c r="AL25" s="53"/>
      <c r="AM25" s="53"/>
      <c r="AN25" s="53"/>
      <c r="AO25" s="53"/>
    </row>
    <row r="26" spans="1:114" s="103" customFormat="1" ht="13.5" customHeight="1" x14ac:dyDescent="0.2">
      <c r="B26" s="84"/>
      <c r="C26" s="84"/>
      <c r="D26" s="84"/>
      <c r="E26" s="84"/>
      <c r="F26" s="84"/>
      <c r="G26" s="81"/>
      <c r="H26" s="81"/>
      <c r="I26" s="81"/>
      <c r="J26" s="81"/>
      <c r="K26" s="81"/>
      <c r="L26" s="81"/>
      <c r="M26" s="81"/>
      <c r="N26" s="81"/>
      <c r="O26" s="81"/>
      <c r="P26" s="84"/>
      <c r="Q26" s="84"/>
      <c r="R26" s="84"/>
      <c r="S26" s="84"/>
      <c r="T26" s="84"/>
      <c r="U26" s="81"/>
      <c r="V26" s="81"/>
      <c r="W26" s="81"/>
      <c r="X26" s="81"/>
      <c r="Y26" s="81"/>
      <c r="Z26" s="81"/>
      <c r="AA26" s="81"/>
      <c r="AB26" s="81"/>
      <c r="AC26" s="81"/>
      <c r="AD26" s="84"/>
      <c r="AE26" s="84"/>
      <c r="AF26" s="84"/>
      <c r="AG26" s="84"/>
      <c r="AH26" s="50"/>
      <c r="AI26" s="84"/>
      <c r="AJ26" s="84"/>
      <c r="AK26" s="81"/>
      <c r="AM26" s="53"/>
      <c r="AN26" s="53"/>
      <c r="AO26" s="53"/>
    </row>
    <row r="27" spans="1:114" s="103" customFormat="1" ht="13.5" customHeight="1" x14ac:dyDescent="0.25">
      <c r="A27" s="105"/>
      <c r="B27" s="50"/>
      <c r="C27" s="106"/>
      <c r="D27" s="107"/>
      <c r="E27" s="59"/>
      <c r="F27" s="59"/>
      <c r="G27" s="81"/>
      <c r="H27" s="81"/>
      <c r="I27" s="81"/>
      <c r="J27" s="81"/>
      <c r="K27" s="81"/>
      <c r="L27" s="81"/>
      <c r="M27" s="81"/>
      <c r="N27" s="81"/>
      <c r="O27" s="81"/>
      <c r="P27" s="84"/>
      <c r="Q27" s="84"/>
      <c r="R27" s="84"/>
      <c r="S27" s="84"/>
      <c r="T27" s="59"/>
      <c r="U27" s="81"/>
      <c r="V27" s="81"/>
      <c r="W27" s="81"/>
      <c r="X27" s="81"/>
      <c r="Y27" s="81"/>
      <c r="Z27" s="81"/>
      <c r="AA27" s="81"/>
      <c r="AB27" s="81"/>
      <c r="AC27" s="81"/>
      <c r="AD27" s="84"/>
      <c r="AE27" s="84"/>
      <c r="AF27" s="84"/>
      <c r="AG27" s="84"/>
      <c r="AH27" s="50"/>
      <c r="AI27" s="84"/>
      <c r="AJ27" s="84"/>
      <c r="AK27" s="81"/>
      <c r="AM27" s="53"/>
      <c r="AN27" s="53"/>
      <c r="AO27" s="53"/>
    </row>
    <row r="28" spans="1:114" s="103" customFormat="1" ht="13.5" customHeight="1" x14ac:dyDescent="0.2">
      <c r="A28" s="108"/>
      <c r="B28" s="50"/>
      <c r="C28" s="59"/>
      <c r="D28" s="108"/>
      <c r="E28" s="59"/>
      <c r="F28" s="59"/>
      <c r="G28" s="81" t="s">
        <v>104</v>
      </c>
      <c r="H28" s="81"/>
      <c r="I28" s="81"/>
      <c r="J28" s="81"/>
      <c r="K28" s="81"/>
      <c r="L28" s="81"/>
      <c r="M28" s="81"/>
      <c r="N28" s="81"/>
      <c r="O28" s="81"/>
      <c r="P28" s="84"/>
      <c r="Q28" s="84"/>
      <c r="R28" s="84"/>
      <c r="S28" s="84"/>
      <c r="T28" s="59"/>
      <c r="U28" s="81"/>
      <c r="V28" s="81"/>
      <c r="W28" s="81"/>
      <c r="X28" s="81"/>
      <c r="Y28" s="81"/>
      <c r="Z28" s="81"/>
      <c r="AA28" s="81"/>
      <c r="AB28" s="81"/>
      <c r="AC28" s="81"/>
      <c r="AD28" s="84"/>
      <c r="AE28" s="84"/>
      <c r="AF28" s="84"/>
      <c r="AG28" s="84"/>
      <c r="AH28" s="50"/>
      <c r="AI28" s="84"/>
      <c r="AJ28" s="84"/>
      <c r="AK28" s="81"/>
      <c r="AM28" s="53"/>
      <c r="AN28" s="53"/>
      <c r="AO28" s="53"/>
    </row>
    <row r="29" spans="1:114" s="103" customFormat="1" ht="13.5" customHeight="1" x14ac:dyDescent="0.2">
      <c r="A29" s="109"/>
      <c r="B29" s="110"/>
      <c r="C29" s="59"/>
      <c r="D29" s="111"/>
      <c r="E29" s="50"/>
      <c r="F29" s="109"/>
      <c r="G29" s="110"/>
      <c r="H29" s="110"/>
      <c r="I29" s="110"/>
      <c r="J29" s="110"/>
      <c r="K29" s="110"/>
      <c r="L29" s="110"/>
      <c r="M29" s="110"/>
      <c r="N29" s="110"/>
      <c r="O29" s="110"/>
      <c r="P29" s="84"/>
      <c r="Q29" s="84"/>
      <c r="R29" s="84"/>
      <c r="S29" s="84"/>
      <c r="T29" s="109"/>
      <c r="U29" s="110"/>
      <c r="V29" s="110"/>
      <c r="W29" s="110"/>
      <c r="X29" s="110"/>
      <c r="Y29" s="110"/>
      <c r="Z29" s="110"/>
      <c r="AA29" s="110"/>
      <c r="AB29" s="110"/>
      <c r="AC29" s="110"/>
      <c r="AD29" s="84"/>
      <c r="AE29" s="84"/>
      <c r="AF29" s="84"/>
      <c r="AG29" s="84"/>
      <c r="AH29" s="50"/>
      <c r="AI29" s="59"/>
      <c r="AJ29" s="59"/>
      <c r="AK29" s="60"/>
      <c r="AM29" s="53"/>
      <c r="AN29" s="53"/>
    </row>
    <row r="30" spans="1:114" s="103" customFormat="1" ht="13.5" customHeight="1" x14ac:dyDescent="0.2">
      <c r="A30" s="109"/>
      <c r="B30" s="110"/>
      <c r="C30" s="59"/>
      <c r="D30" s="111"/>
      <c r="E30" s="50"/>
      <c r="F30" s="109"/>
      <c r="G30" s="110"/>
      <c r="H30" s="110"/>
      <c r="I30" s="110"/>
      <c r="J30" s="110"/>
      <c r="K30" s="110"/>
      <c r="L30" s="110"/>
      <c r="M30" s="110"/>
      <c r="N30" s="110"/>
      <c r="O30" s="110"/>
      <c r="P30" s="84"/>
      <c r="Q30" s="84"/>
      <c r="R30" s="84"/>
      <c r="S30" s="84"/>
      <c r="T30" s="109"/>
      <c r="U30" s="110"/>
      <c r="V30" s="110"/>
      <c r="W30" s="110"/>
      <c r="X30" s="110"/>
      <c r="Y30" s="110"/>
      <c r="Z30" s="110"/>
      <c r="AA30" s="110"/>
      <c r="AB30" s="110"/>
      <c r="AC30" s="110"/>
      <c r="AD30" s="84"/>
      <c r="AE30" s="84"/>
      <c r="AF30" s="84"/>
      <c r="AG30" s="84"/>
      <c r="AH30" s="50"/>
      <c r="AI30" s="59"/>
      <c r="AJ30" s="59"/>
      <c r="AK30" s="60"/>
      <c r="AM30" s="53"/>
      <c r="AN30" s="53"/>
      <c r="AO30" s="53"/>
    </row>
    <row r="31" spans="1:114" s="103" customFormat="1" ht="13.5" customHeight="1" x14ac:dyDescent="0.2">
      <c r="A31" s="109"/>
      <c r="B31" s="110"/>
      <c r="F31" s="109"/>
      <c r="G31" s="110"/>
      <c r="H31" s="110"/>
      <c r="I31" s="110"/>
      <c r="J31" s="110"/>
      <c r="K31" s="110"/>
      <c r="L31" s="110"/>
      <c r="M31" s="110"/>
      <c r="N31" s="110"/>
      <c r="O31" s="110"/>
      <c r="T31" s="109"/>
      <c r="U31" s="110"/>
      <c r="V31" s="110"/>
      <c r="W31" s="110"/>
      <c r="X31" s="110"/>
      <c r="Y31" s="110"/>
      <c r="Z31" s="110"/>
      <c r="AA31" s="110"/>
      <c r="AB31" s="110"/>
      <c r="AC31" s="110"/>
      <c r="AH31" s="50"/>
      <c r="AM31" s="53"/>
      <c r="AN31" s="53"/>
      <c r="AO31" s="53"/>
    </row>
    <row r="32" spans="1:114" s="103" customFormat="1" ht="13.5" customHeight="1" x14ac:dyDescent="0.2">
      <c r="A32" s="109"/>
      <c r="B32" s="110"/>
      <c r="F32" s="109"/>
      <c r="G32" s="110"/>
      <c r="H32" s="110"/>
      <c r="I32" s="110"/>
      <c r="J32" s="110"/>
      <c r="K32" s="110"/>
      <c r="L32" s="110"/>
      <c r="M32" s="110"/>
      <c r="N32" s="110"/>
      <c r="O32" s="110"/>
      <c r="T32" s="109"/>
      <c r="U32" s="110"/>
      <c r="V32" s="110"/>
      <c r="W32" s="110"/>
      <c r="X32" s="110"/>
      <c r="Y32" s="110"/>
      <c r="Z32" s="110"/>
      <c r="AA32" s="110"/>
      <c r="AB32" s="110"/>
      <c r="AC32" s="110"/>
      <c r="AH32" s="50"/>
      <c r="AM32" s="53"/>
      <c r="AN32" s="53"/>
      <c r="AO32" s="53"/>
    </row>
    <row r="33" spans="1:41" s="103" customFormat="1" ht="13.5" customHeight="1" x14ac:dyDescent="0.2">
      <c r="A33" s="109"/>
      <c r="B33" s="110"/>
      <c r="C33" s="59"/>
      <c r="D33" s="111"/>
      <c r="E33" s="50"/>
      <c r="F33" s="109"/>
      <c r="G33" s="110"/>
      <c r="H33" s="110"/>
      <c r="I33" s="110"/>
      <c r="J33" s="110"/>
      <c r="K33" s="110"/>
      <c r="L33" s="110"/>
      <c r="M33" s="110"/>
      <c r="N33" s="110"/>
      <c r="O33" s="110"/>
      <c r="P33" s="84"/>
      <c r="Q33" s="84"/>
      <c r="R33" s="84"/>
      <c r="S33" s="84"/>
      <c r="T33" s="109"/>
      <c r="U33" s="110"/>
      <c r="V33" s="110"/>
      <c r="W33" s="110"/>
      <c r="X33" s="110"/>
      <c r="Y33" s="110"/>
      <c r="Z33" s="110"/>
      <c r="AA33" s="110"/>
      <c r="AB33" s="110"/>
      <c r="AC33" s="110"/>
      <c r="AD33" s="84"/>
      <c r="AE33" s="84"/>
      <c r="AF33" s="84"/>
      <c r="AG33" s="84"/>
      <c r="AH33" s="50"/>
      <c r="AM33" s="53"/>
      <c r="AN33" s="53"/>
      <c r="AO33" s="53"/>
    </row>
    <row r="34" spans="1:41" s="103" customFormat="1" ht="13.5" customHeight="1" x14ac:dyDescent="0.2">
      <c r="A34" s="109"/>
      <c r="B34" s="110"/>
      <c r="C34" s="59"/>
      <c r="D34" s="111"/>
      <c r="E34" s="50"/>
      <c r="F34" s="109"/>
      <c r="G34" s="110"/>
      <c r="H34" s="110"/>
      <c r="I34" s="110"/>
      <c r="J34" s="110"/>
      <c r="K34" s="110"/>
      <c r="L34" s="110"/>
      <c r="M34" s="110"/>
      <c r="N34" s="110"/>
      <c r="O34" s="110"/>
      <c r="P34" s="84"/>
      <c r="Q34" s="84"/>
      <c r="R34" s="84"/>
      <c r="S34" s="84"/>
      <c r="T34" s="109"/>
      <c r="U34" s="110"/>
      <c r="V34" s="110"/>
      <c r="W34" s="110"/>
      <c r="X34" s="110"/>
      <c r="Y34" s="110"/>
      <c r="Z34" s="110"/>
      <c r="AA34" s="110"/>
      <c r="AB34" s="110"/>
      <c r="AC34" s="110"/>
      <c r="AD34" s="84"/>
      <c r="AE34" s="84"/>
      <c r="AF34" s="84"/>
      <c r="AG34" s="84"/>
      <c r="AH34" s="50"/>
      <c r="AM34" s="53"/>
      <c r="AN34" s="53"/>
      <c r="AO34" s="53"/>
    </row>
    <row r="35" spans="1:41" s="103" customFormat="1" ht="13.5" customHeight="1" x14ac:dyDescent="0.2">
      <c r="A35" s="109"/>
      <c r="B35" s="110"/>
      <c r="C35" s="59"/>
      <c r="D35" s="111"/>
      <c r="E35" s="50"/>
      <c r="F35" s="109"/>
      <c r="G35" s="110"/>
      <c r="H35" s="110"/>
      <c r="I35" s="110"/>
      <c r="J35" s="110"/>
      <c r="K35" s="110"/>
      <c r="L35" s="110"/>
      <c r="M35" s="110"/>
      <c r="N35" s="110"/>
      <c r="O35" s="110"/>
      <c r="P35" s="84"/>
      <c r="Q35" s="84"/>
      <c r="R35" s="84"/>
      <c r="S35" s="84"/>
      <c r="T35" s="109"/>
      <c r="U35" s="110"/>
      <c r="V35" s="110"/>
      <c r="W35" s="110"/>
      <c r="X35" s="110"/>
      <c r="Y35" s="110"/>
      <c r="Z35" s="110"/>
      <c r="AA35" s="110"/>
      <c r="AB35" s="110"/>
      <c r="AC35" s="110"/>
      <c r="AD35" s="84"/>
      <c r="AE35" s="84"/>
      <c r="AF35" s="84"/>
      <c r="AG35" s="84"/>
      <c r="AH35" s="50"/>
      <c r="AM35" s="53"/>
      <c r="AN35" s="53"/>
      <c r="AO35" s="53"/>
    </row>
    <row r="36" spans="1:41" s="103" customFormat="1" ht="13.5" customHeight="1" x14ac:dyDescent="0.2">
      <c r="A36" s="109"/>
      <c r="B36" s="110"/>
      <c r="C36" s="59"/>
      <c r="D36" s="111"/>
      <c r="E36" s="50"/>
      <c r="F36" s="59"/>
      <c r="G36" s="81"/>
      <c r="H36" s="81"/>
      <c r="I36" s="81"/>
      <c r="J36" s="81"/>
      <c r="K36" s="81"/>
      <c r="L36" s="81"/>
      <c r="M36" s="81"/>
      <c r="N36" s="81"/>
      <c r="O36" s="81"/>
      <c r="P36" s="84"/>
      <c r="Q36" s="84"/>
      <c r="R36" s="84"/>
      <c r="S36" s="84"/>
      <c r="T36" s="59"/>
      <c r="U36" s="81"/>
      <c r="V36" s="81"/>
      <c r="W36" s="81"/>
      <c r="X36" s="81"/>
      <c r="Y36" s="81"/>
      <c r="Z36" s="81"/>
      <c r="AA36" s="81"/>
      <c r="AB36" s="81"/>
      <c r="AC36" s="81"/>
      <c r="AD36" s="84"/>
      <c r="AE36" s="84"/>
      <c r="AF36" s="84"/>
      <c r="AG36" s="84"/>
      <c r="AH36" s="50"/>
      <c r="AM36" s="53"/>
      <c r="AN36" s="53"/>
      <c r="AO36" s="53"/>
    </row>
    <row r="37" spans="1:41" s="103" customFormat="1" ht="13.5" customHeight="1" x14ac:dyDescent="0.2">
      <c r="A37" s="109"/>
      <c r="B37" s="110"/>
      <c r="C37" s="59"/>
      <c r="D37" s="111"/>
      <c r="E37" s="50"/>
      <c r="F37" s="59"/>
      <c r="G37" s="81"/>
      <c r="H37" s="81"/>
      <c r="I37" s="81"/>
      <c r="J37" s="81"/>
      <c r="K37" s="81"/>
      <c r="L37" s="81"/>
      <c r="M37" s="81"/>
      <c r="N37" s="81"/>
      <c r="O37" s="81"/>
      <c r="P37" s="84"/>
      <c r="Q37" s="84"/>
      <c r="R37" s="84"/>
      <c r="S37" s="84"/>
      <c r="T37" s="59"/>
      <c r="U37" s="81"/>
      <c r="V37" s="81"/>
      <c r="W37" s="81"/>
      <c r="X37" s="81"/>
      <c r="Y37" s="81"/>
      <c r="Z37" s="81"/>
      <c r="AA37" s="81"/>
      <c r="AB37" s="81"/>
      <c r="AC37" s="81"/>
      <c r="AD37" s="84"/>
      <c r="AE37" s="84"/>
      <c r="AF37" s="84"/>
      <c r="AG37" s="84"/>
      <c r="AH37" s="50"/>
      <c r="AM37" s="53"/>
      <c r="AN37" s="53"/>
      <c r="AO37" s="53"/>
    </row>
    <row r="38" spans="1:41" s="103" customFormat="1" ht="13.5" customHeight="1" x14ac:dyDescent="0.2">
      <c r="A38" s="109"/>
      <c r="B38" s="110"/>
      <c r="C38" s="59"/>
      <c r="D38" s="111"/>
      <c r="E38" s="50"/>
      <c r="F38" s="59"/>
      <c r="G38" s="81"/>
      <c r="H38" s="81"/>
      <c r="I38" s="81"/>
      <c r="J38" s="81"/>
      <c r="K38" s="81"/>
      <c r="L38" s="81"/>
      <c r="M38" s="81"/>
      <c r="N38" s="81"/>
      <c r="O38" s="81"/>
      <c r="P38" s="84"/>
      <c r="Q38" s="84"/>
      <c r="R38" s="84"/>
      <c r="S38" s="84"/>
      <c r="T38" s="59"/>
      <c r="U38" s="81"/>
      <c r="V38" s="81"/>
      <c r="W38" s="81"/>
      <c r="X38" s="81"/>
      <c r="Y38" s="81"/>
      <c r="Z38" s="81"/>
      <c r="AA38" s="81"/>
      <c r="AB38" s="81"/>
      <c r="AC38" s="81"/>
      <c r="AD38" s="84"/>
      <c r="AE38" s="84"/>
      <c r="AF38" s="84"/>
      <c r="AG38" s="84"/>
      <c r="AH38" s="50"/>
      <c r="AM38" s="53"/>
      <c r="AN38" s="53"/>
      <c r="AO38" s="53"/>
    </row>
    <row r="39" spans="1:41" s="103" customFormat="1" ht="13.5" customHeight="1" x14ac:dyDescent="0.2">
      <c r="A39" s="109"/>
      <c r="B39" s="110"/>
      <c r="C39" s="59"/>
      <c r="D39" s="111"/>
      <c r="E39" s="50"/>
      <c r="F39" s="59"/>
      <c r="G39" s="81"/>
      <c r="H39" s="81"/>
      <c r="I39" s="81"/>
      <c r="J39" s="81"/>
      <c r="K39" s="81"/>
      <c r="L39" s="81"/>
      <c r="M39" s="81"/>
      <c r="N39" s="81"/>
      <c r="O39" s="81"/>
      <c r="P39" s="84"/>
      <c r="Q39" s="84"/>
      <c r="R39" s="84"/>
      <c r="S39" s="84"/>
      <c r="T39" s="59"/>
      <c r="U39" s="81"/>
      <c r="V39" s="81"/>
      <c r="W39" s="81"/>
      <c r="X39" s="81"/>
      <c r="Y39" s="81"/>
      <c r="Z39" s="81"/>
      <c r="AA39" s="81"/>
      <c r="AB39" s="81"/>
      <c r="AC39" s="81"/>
      <c r="AD39" s="84"/>
      <c r="AE39" s="84"/>
      <c r="AF39" s="84"/>
      <c r="AG39" s="84"/>
      <c r="AH39" s="50"/>
      <c r="AI39" s="59"/>
      <c r="AJ39" s="59"/>
      <c r="AK39" s="60"/>
      <c r="AM39" s="53"/>
      <c r="AN39" s="53"/>
      <c r="AO39" s="53"/>
    </row>
    <row r="40" spans="1:41" s="103" customFormat="1" ht="13.5" customHeight="1" x14ac:dyDescent="0.2">
      <c r="A40" s="109"/>
      <c r="B40" s="110"/>
      <c r="C40" s="59"/>
      <c r="D40" s="112"/>
      <c r="E40" s="50"/>
      <c r="F40" s="59"/>
      <c r="G40" s="81"/>
      <c r="H40" s="81"/>
      <c r="I40" s="81"/>
      <c r="J40" s="81"/>
      <c r="K40" s="81"/>
      <c r="L40" s="81"/>
      <c r="M40" s="81"/>
      <c r="N40" s="81"/>
      <c r="O40" s="81"/>
      <c r="P40" s="84"/>
      <c r="Q40" s="84"/>
      <c r="R40" s="84"/>
      <c r="S40" s="84"/>
      <c r="T40" s="59"/>
      <c r="U40" s="81"/>
      <c r="V40" s="81"/>
      <c r="W40" s="81"/>
      <c r="X40" s="81"/>
      <c r="Y40" s="81"/>
      <c r="Z40" s="81"/>
      <c r="AA40" s="81"/>
      <c r="AB40" s="81"/>
      <c r="AC40" s="81"/>
      <c r="AD40" s="84"/>
      <c r="AE40" s="84"/>
      <c r="AF40" s="84"/>
      <c r="AG40" s="84"/>
      <c r="AH40" s="50"/>
      <c r="AI40" s="59"/>
      <c r="AJ40" s="59"/>
      <c r="AK40" s="60"/>
      <c r="AM40" s="53"/>
      <c r="AN40" s="53"/>
      <c r="AO40" s="53"/>
    </row>
    <row r="41" spans="1:41" s="103" customFormat="1" ht="13.5" customHeight="1" x14ac:dyDescent="0.2">
      <c r="A41" s="109"/>
      <c r="B41" s="110"/>
      <c r="C41" s="59"/>
      <c r="D41" s="111"/>
      <c r="E41" s="50"/>
      <c r="F41" s="59"/>
      <c r="G41" s="81"/>
      <c r="H41" s="81"/>
      <c r="I41" s="81"/>
      <c r="J41" s="81"/>
      <c r="K41" s="81"/>
      <c r="L41" s="81"/>
      <c r="M41" s="81"/>
      <c r="N41" s="81"/>
      <c r="O41" s="81"/>
      <c r="P41" s="84"/>
      <c r="Q41" s="84"/>
      <c r="R41" s="84"/>
      <c r="S41" s="84"/>
      <c r="T41" s="59"/>
      <c r="U41" s="81"/>
      <c r="V41" s="81"/>
      <c r="W41" s="81"/>
      <c r="X41" s="81"/>
      <c r="Y41" s="81"/>
      <c r="Z41" s="81"/>
      <c r="AA41" s="81"/>
      <c r="AB41" s="81"/>
      <c r="AC41" s="81"/>
      <c r="AD41" s="84"/>
      <c r="AE41" s="84"/>
      <c r="AF41" s="84"/>
      <c r="AG41" s="84"/>
      <c r="AH41" s="50"/>
      <c r="AI41" s="113"/>
      <c r="AJ41" s="113"/>
      <c r="AK41" s="114"/>
      <c r="AM41" s="53"/>
      <c r="AN41" s="53"/>
      <c r="AO41" s="53"/>
    </row>
    <row r="42" spans="1:41" s="103" customFormat="1" ht="13.5" customHeight="1" x14ac:dyDescent="0.2">
      <c r="A42" s="109"/>
      <c r="B42" s="110"/>
      <c r="C42" s="59"/>
      <c r="D42" s="111"/>
      <c r="E42" s="50"/>
      <c r="F42" s="59"/>
      <c r="G42" s="81"/>
      <c r="H42" s="81"/>
      <c r="I42" s="81"/>
      <c r="J42" s="81"/>
      <c r="K42" s="81"/>
      <c r="L42" s="81"/>
      <c r="M42" s="81"/>
      <c r="N42" s="81"/>
      <c r="O42" s="81"/>
      <c r="P42" s="84"/>
      <c r="Q42" s="84"/>
      <c r="R42" s="84"/>
      <c r="S42" s="84"/>
      <c r="T42" s="59"/>
      <c r="U42" s="81"/>
      <c r="V42" s="81"/>
      <c r="W42" s="81"/>
      <c r="X42" s="81"/>
      <c r="Y42" s="81"/>
      <c r="Z42" s="81"/>
      <c r="AA42" s="81"/>
      <c r="AB42" s="81"/>
      <c r="AC42" s="81"/>
      <c r="AD42" s="84"/>
      <c r="AE42" s="84"/>
      <c r="AF42" s="84"/>
      <c r="AG42" s="84"/>
      <c r="AH42" s="50"/>
      <c r="AI42" s="113"/>
      <c r="AJ42" s="113"/>
      <c r="AK42" s="115"/>
      <c r="AM42" s="53"/>
      <c r="AN42" s="53"/>
      <c r="AO42" s="53"/>
    </row>
    <row r="43" spans="1:41" s="103" customFormat="1" ht="13.5" customHeight="1" x14ac:dyDescent="0.2">
      <c r="A43" s="109"/>
      <c r="B43" s="110"/>
      <c r="C43" s="59"/>
      <c r="D43" s="111"/>
      <c r="E43" s="50"/>
      <c r="F43" s="59"/>
      <c r="G43" s="81"/>
      <c r="H43" s="81"/>
      <c r="I43" s="81"/>
      <c r="J43" s="81"/>
      <c r="K43" s="81"/>
      <c r="L43" s="81"/>
      <c r="M43" s="81"/>
      <c r="N43" s="81"/>
      <c r="O43" s="81"/>
      <c r="P43" s="84"/>
      <c r="Q43" s="84"/>
      <c r="R43" s="84"/>
      <c r="S43" s="84"/>
      <c r="T43" s="59"/>
      <c r="U43" s="81"/>
      <c r="V43" s="81"/>
      <c r="W43" s="81"/>
      <c r="X43" s="81"/>
      <c r="Y43" s="81"/>
      <c r="Z43" s="81"/>
      <c r="AA43" s="81"/>
      <c r="AB43" s="81"/>
      <c r="AC43" s="81"/>
      <c r="AD43" s="84"/>
      <c r="AE43" s="84"/>
      <c r="AF43" s="84"/>
      <c r="AG43" s="84"/>
      <c r="AH43" s="50"/>
      <c r="AI43" s="113"/>
      <c r="AJ43" s="113"/>
      <c r="AK43" s="115"/>
      <c r="AM43" s="53"/>
      <c r="AN43" s="53"/>
      <c r="AO43" s="53"/>
    </row>
    <row r="44" spans="1:41" s="103" customFormat="1" ht="13.5" customHeight="1" x14ac:dyDescent="0.2">
      <c r="A44" s="109"/>
      <c r="B44" s="110"/>
      <c r="C44" s="59"/>
      <c r="D44" s="111"/>
      <c r="E44" s="50"/>
      <c r="F44" s="59"/>
      <c r="G44" s="81"/>
      <c r="H44" s="81"/>
      <c r="I44" s="81"/>
      <c r="J44" s="81"/>
      <c r="K44" s="81"/>
      <c r="L44" s="81"/>
      <c r="M44" s="81"/>
      <c r="N44" s="81"/>
      <c r="O44" s="81"/>
      <c r="P44" s="84"/>
      <c r="Q44" s="84"/>
      <c r="R44" s="84"/>
      <c r="S44" s="84"/>
      <c r="T44" s="59"/>
      <c r="U44" s="81"/>
      <c r="V44" s="81"/>
      <c r="W44" s="81"/>
      <c r="X44" s="81"/>
      <c r="Y44" s="81"/>
      <c r="Z44" s="81"/>
      <c r="AA44" s="81"/>
      <c r="AB44" s="81"/>
      <c r="AC44" s="81"/>
      <c r="AD44" s="84"/>
      <c r="AE44" s="84"/>
      <c r="AF44" s="84"/>
      <c r="AG44" s="84"/>
      <c r="AH44" s="50"/>
      <c r="AI44" s="113"/>
      <c r="AJ44" s="113"/>
      <c r="AK44" s="115"/>
      <c r="AM44" s="53"/>
      <c r="AN44" s="53"/>
      <c r="AO44" s="53"/>
    </row>
    <row r="45" spans="1:41" s="103" customFormat="1" ht="13.5" customHeight="1" x14ac:dyDescent="0.2">
      <c r="A45" s="109"/>
      <c r="B45" s="110"/>
      <c r="C45" s="59"/>
      <c r="D45" s="111"/>
      <c r="E45" s="50"/>
      <c r="F45" s="59"/>
      <c r="G45" s="81"/>
      <c r="H45" s="81"/>
      <c r="I45" s="81"/>
      <c r="J45" s="81"/>
      <c r="K45" s="81"/>
      <c r="L45" s="81"/>
      <c r="M45" s="81"/>
      <c r="N45" s="81"/>
      <c r="O45" s="81"/>
      <c r="P45" s="84"/>
      <c r="Q45" s="84"/>
      <c r="R45" s="84"/>
      <c r="S45" s="84"/>
      <c r="T45" s="59"/>
      <c r="U45" s="81"/>
      <c r="V45" s="81"/>
      <c r="W45" s="81"/>
      <c r="X45" s="81"/>
      <c r="Y45" s="81"/>
      <c r="Z45" s="81"/>
      <c r="AA45" s="81"/>
      <c r="AB45" s="81"/>
      <c r="AC45" s="81"/>
      <c r="AD45" s="84"/>
      <c r="AE45" s="84"/>
      <c r="AF45" s="84"/>
      <c r="AG45" s="84"/>
      <c r="AH45" s="50"/>
      <c r="AI45" s="113"/>
      <c r="AJ45" s="113"/>
      <c r="AK45" s="115"/>
      <c r="AM45" s="53"/>
      <c r="AN45" s="53"/>
      <c r="AO45" s="53"/>
    </row>
    <row r="46" spans="1:41" s="103" customFormat="1" ht="13.5" customHeight="1" x14ac:dyDescent="0.2">
      <c r="A46" s="109"/>
      <c r="B46" s="110"/>
      <c r="C46" s="59"/>
      <c r="D46" s="111"/>
      <c r="E46" s="50"/>
      <c r="F46" s="59"/>
      <c r="G46" s="81"/>
      <c r="H46" s="81"/>
      <c r="I46" s="81"/>
      <c r="J46" s="81"/>
      <c r="K46" s="81"/>
      <c r="L46" s="81"/>
      <c r="M46" s="81"/>
      <c r="N46" s="81"/>
      <c r="O46" s="81"/>
      <c r="P46" s="84"/>
      <c r="Q46" s="84"/>
      <c r="R46" s="84"/>
      <c r="S46" s="84"/>
      <c r="T46" s="59"/>
      <c r="U46" s="81"/>
      <c r="V46" s="81"/>
      <c r="W46" s="81"/>
      <c r="X46" s="81"/>
      <c r="Y46" s="81"/>
      <c r="Z46" s="81"/>
      <c r="AA46" s="81"/>
      <c r="AB46" s="81"/>
      <c r="AC46" s="81"/>
      <c r="AD46" s="84"/>
      <c r="AE46" s="84"/>
      <c r="AF46" s="84"/>
      <c r="AG46" s="84"/>
      <c r="AH46" s="50"/>
      <c r="AI46" s="113"/>
      <c r="AJ46" s="113"/>
      <c r="AK46" s="115"/>
      <c r="AM46" s="53"/>
      <c r="AN46" s="53"/>
    </row>
    <row r="47" spans="1:41" s="103" customFormat="1" ht="13.5" customHeight="1" x14ac:dyDescent="0.2">
      <c r="A47" s="109"/>
      <c r="B47" s="110"/>
      <c r="C47" s="59"/>
      <c r="D47" s="111"/>
      <c r="E47" s="50"/>
      <c r="F47" s="59"/>
      <c r="G47" s="81"/>
      <c r="H47" s="81"/>
      <c r="I47" s="81"/>
      <c r="J47" s="81"/>
      <c r="K47" s="81"/>
      <c r="L47" s="81"/>
      <c r="M47" s="81"/>
      <c r="N47" s="81"/>
      <c r="O47" s="81"/>
      <c r="P47" s="84"/>
      <c r="Q47" s="84"/>
      <c r="R47" s="84"/>
      <c r="S47" s="84"/>
      <c r="T47" s="59"/>
      <c r="U47" s="81"/>
      <c r="V47" s="81"/>
      <c r="W47" s="81"/>
      <c r="X47" s="81"/>
      <c r="Y47" s="81"/>
      <c r="Z47" s="81"/>
      <c r="AA47" s="81"/>
      <c r="AB47" s="81"/>
      <c r="AC47" s="81"/>
      <c r="AD47" s="84"/>
      <c r="AE47" s="84"/>
      <c r="AF47" s="84"/>
      <c r="AG47" s="84"/>
      <c r="AH47" s="50"/>
      <c r="AI47" s="113"/>
      <c r="AJ47" s="113"/>
      <c r="AK47" s="114"/>
      <c r="AM47" s="53"/>
      <c r="AN47" s="53"/>
    </row>
    <row r="48" spans="1:41" s="103" customFormat="1" ht="13.5" customHeight="1" x14ac:dyDescent="0.2">
      <c r="A48" s="109"/>
      <c r="B48" s="110"/>
      <c r="C48" s="59"/>
      <c r="D48" s="111"/>
      <c r="E48" s="50"/>
      <c r="F48" s="59"/>
      <c r="G48" s="81"/>
      <c r="H48" s="81"/>
      <c r="I48" s="81"/>
      <c r="J48" s="81"/>
      <c r="K48" s="81"/>
      <c r="L48" s="81"/>
      <c r="M48" s="81"/>
      <c r="N48" s="81"/>
      <c r="O48" s="81"/>
      <c r="P48" s="84"/>
      <c r="Q48" s="84"/>
      <c r="R48" s="84"/>
      <c r="S48" s="84"/>
      <c r="T48" s="59"/>
      <c r="U48" s="81"/>
      <c r="V48" s="81"/>
      <c r="W48" s="81"/>
      <c r="X48" s="81"/>
      <c r="Y48" s="81"/>
      <c r="Z48" s="81"/>
      <c r="AA48" s="81"/>
      <c r="AB48" s="81"/>
      <c r="AC48" s="81"/>
      <c r="AD48" s="84"/>
      <c r="AE48" s="84"/>
      <c r="AF48" s="84"/>
      <c r="AG48" s="84"/>
      <c r="AH48" s="50"/>
      <c r="AI48" s="113"/>
      <c r="AJ48" s="113"/>
      <c r="AK48" s="115"/>
      <c r="AM48" s="53"/>
      <c r="AN48" s="53"/>
    </row>
    <row r="49" spans="1:46" s="103" customFormat="1" ht="13.5" customHeight="1" x14ac:dyDescent="0.2">
      <c r="A49" s="109"/>
      <c r="B49" s="110"/>
      <c r="C49" s="59"/>
      <c r="D49" s="111"/>
      <c r="E49" s="50"/>
      <c r="F49" s="59"/>
      <c r="G49" s="81"/>
      <c r="H49" s="81"/>
      <c r="I49" s="81"/>
      <c r="J49" s="81"/>
      <c r="K49" s="81"/>
      <c r="L49" s="81"/>
      <c r="M49" s="81"/>
      <c r="N49" s="81"/>
      <c r="O49" s="81"/>
      <c r="P49" s="84"/>
      <c r="Q49" s="84"/>
      <c r="R49" s="84"/>
      <c r="S49" s="84"/>
      <c r="T49" s="59"/>
      <c r="U49" s="81"/>
      <c r="V49" s="81"/>
      <c r="W49" s="81"/>
      <c r="X49" s="81"/>
      <c r="Y49" s="81"/>
      <c r="Z49" s="81"/>
      <c r="AA49" s="81"/>
      <c r="AB49" s="81"/>
      <c r="AC49" s="81"/>
      <c r="AD49" s="84"/>
      <c r="AE49" s="84"/>
      <c r="AF49" s="84"/>
      <c r="AG49" s="84"/>
      <c r="AH49" s="50"/>
      <c r="AI49" s="113"/>
      <c r="AJ49" s="113"/>
      <c r="AK49" s="115"/>
      <c r="AM49" s="53"/>
      <c r="AN49" s="53"/>
    </row>
    <row r="50" spans="1:46" s="103" customFormat="1" ht="13.5" customHeight="1" x14ac:dyDescent="0.2">
      <c r="A50" s="109"/>
      <c r="B50" s="110"/>
      <c r="C50" s="59"/>
      <c r="D50" s="111"/>
      <c r="E50" s="50"/>
      <c r="F50" s="59"/>
      <c r="G50" s="81"/>
      <c r="H50" s="81"/>
      <c r="I50" s="81"/>
      <c r="J50" s="81"/>
      <c r="K50" s="81"/>
      <c r="L50" s="81"/>
      <c r="M50" s="81"/>
      <c r="N50" s="81"/>
      <c r="O50" s="81"/>
      <c r="P50" s="84"/>
      <c r="Q50" s="84"/>
      <c r="R50" s="84"/>
      <c r="S50" s="84"/>
      <c r="T50" s="59"/>
      <c r="U50" s="81"/>
      <c r="V50" s="81"/>
      <c r="W50" s="81"/>
      <c r="X50" s="81"/>
      <c r="Y50" s="81"/>
      <c r="Z50" s="81"/>
      <c r="AA50" s="81"/>
      <c r="AB50" s="81"/>
      <c r="AC50" s="81"/>
      <c r="AD50" s="84"/>
      <c r="AE50" s="84"/>
      <c r="AF50" s="84"/>
      <c r="AG50" s="84"/>
      <c r="AH50" s="50"/>
      <c r="AI50" s="113"/>
      <c r="AJ50" s="113"/>
      <c r="AK50" s="114"/>
      <c r="AM50" s="53"/>
      <c r="AN50" s="53"/>
    </row>
    <row r="51" spans="1:46" s="103" customFormat="1" ht="13.5" customHeight="1" x14ac:dyDescent="0.2">
      <c r="A51" s="109"/>
      <c r="B51" s="110"/>
      <c r="C51" s="59"/>
      <c r="D51" s="111"/>
      <c r="E51" s="50"/>
      <c r="F51" s="59"/>
      <c r="G51" s="81"/>
      <c r="H51" s="81"/>
      <c r="I51" s="81"/>
      <c r="J51" s="81"/>
      <c r="K51" s="81"/>
      <c r="L51" s="81"/>
      <c r="M51" s="81"/>
      <c r="N51" s="81"/>
      <c r="O51" s="81"/>
      <c r="P51" s="84"/>
      <c r="Q51" s="84"/>
      <c r="R51" s="84"/>
      <c r="S51" s="84"/>
      <c r="T51" s="59"/>
      <c r="U51" s="81"/>
      <c r="V51" s="81"/>
      <c r="W51" s="81"/>
      <c r="X51" s="81"/>
      <c r="Y51" s="81"/>
      <c r="Z51" s="81"/>
      <c r="AA51" s="81"/>
      <c r="AB51" s="81"/>
      <c r="AC51" s="81"/>
      <c r="AD51" s="84"/>
      <c r="AE51" s="84"/>
      <c r="AF51" s="84"/>
      <c r="AG51" s="84"/>
      <c r="AH51" s="50"/>
      <c r="AI51" s="113"/>
      <c r="AJ51" s="113"/>
      <c r="AK51" s="115"/>
      <c r="AM51" s="53"/>
      <c r="AN51" s="53"/>
    </row>
    <row r="52" spans="1:46" s="103" customFormat="1" ht="13.5" customHeight="1" x14ac:dyDescent="0.2">
      <c r="A52" s="109"/>
      <c r="B52" s="110"/>
      <c r="C52" s="59"/>
      <c r="D52" s="111"/>
      <c r="E52" s="50"/>
      <c r="F52" s="59"/>
      <c r="G52" s="81"/>
      <c r="H52" s="81"/>
      <c r="I52" s="81"/>
      <c r="J52" s="81"/>
      <c r="K52" s="81"/>
      <c r="L52" s="81"/>
      <c r="M52" s="81"/>
      <c r="N52" s="81"/>
      <c r="O52" s="81"/>
      <c r="P52" s="84"/>
      <c r="Q52" s="84"/>
      <c r="R52" s="84"/>
      <c r="S52" s="84"/>
      <c r="T52" s="59"/>
      <c r="U52" s="81"/>
      <c r="V52" s="81"/>
      <c r="W52" s="81"/>
      <c r="X52" s="81"/>
      <c r="Y52" s="81"/>
      <c r="Z52" s="81"/>
      <c r="AA52" s="81"/>
      <c r="AB52" s="81"/>
      <c r="AC52" s="81"/>
      <c r="AD52" s="84"/>
      <c r="AE52" s="84"/>
      <c r="AF52" s="84"/>
      <c r="AG52" s="84"/>
      <c r="AH52" s="50"/>
      <c r="AI52" s="113"/>
      <c r="AJ52" s="113"/>
      <c r="AK52" s="115"/>
      <c r="AM52" s="53"/>
      <c r="AN52" s="53"/>
    </row>
    <row r="53" spans="1:46" s="103" customFormat="1" ht="13.5" customHeight="1" x14ac:dyDescent="0.2">
      <c r="A53" s="109"/>
      <c r="B53" s="110"/>
      <c r="C53" s="59"/>
      <c r="D53" s="59"/>
      <c r="E53" s="113"/>
      <c r="F53" s="59"/>
      <c r="G53" s="81"/>
      <c r="H53" s="81"/>
      <c r="I53" s="81"/>
      <c r="J53" s="81"/>
      <c r="K53" s="81"/>
      <c r="L53" s="81"/>
      <c r="M53" s="81"/>
      <c r="N53" s="81"/>
      <c r="O53" s="81"/>
      <c r="P53" s="84"/>
      <c r="Q53" s="84"/>
      <c r="R53" s="84"/>
      <c r="S53" s="84"/>
      <c r="T53" s="59"/>
      <c r="U53" s="81"/>
      <c r="V53" s="81"/>
      <c r="W53" s="81"/>
      <c r="X53" s="81"/>
      <c r="Y53" s="81"/>
      <c r="Z53" s="81"/>
      <c r="AA53" s="81"/>
      <c r="AB53" s="81"/>
      <c r="AC53" s="81"/>
      <c r="AD53" s="84"/>
      <c r="AE53" s="84"/>
      <c r="AF53" s="84"/>
      <c r="AG53" s="84"/>
      <c r="AH53" s="50"/>
      <c r="AI53" s="113"/>
      <c r="AJ53" s="113"/>
      <c r="AK53" s="115"/>
      <c r="AM53" s="53"/>
      <c r="AN53" s="53"/>
      <c r="AO53" s="53"/>
    </row>
    <row r="54" spans="1:46" s="117" customFormat="1" ht="13.5" customHeight="1" x14ac:dyDescent="0.2">
      <c r="A54" s="109"/>
      <c r="B54" s="110"/>
      <c r="C54" s="59"/>
      <c r="D54" s="87"/>
      <c r="E54" s="59"/>
      <c r="F54" s="59"/>
      <c r="G54" s="81"/>
      <c r="H54" s="81"/>
      <c r="I54" s="81"/>
      <c r="J54" s="81"/>
      <c r="K54" s="81"/>
      <c r="L54" s="81"/>
      <c r="M54" s="81"/>
      <c r="N54" s="81"/>
      <c r="O54" s="81"/>
      <c r="P54" s="84"/>
      <c r="Q54" s="84"/>
      <c r="R54" s="84"/>
      <c r="S54" s="84"/>
      <c r="T54" s="59"/>
      <c r="U54" s="81"/>
      <c r="V54" s="81"/>
      <c r="W54" s="81"/>
      <c r="X54" s="81"/>
      <c r="Y54" s="81"/>
      <c r="Z54" s="81"/>
      <c r="AA54" s="81"/>
      <c r="AB54" s="81"/>
      <c r="AC54" s="81"/>
      <c r="AD54" s="84"/>
      <c r="AE54" s="84"/>
      <c r="AF54" s="84"/>
      <c r="AG54" s="84"/>
      <c r="AH54" s="50"/>
      <c r="AI54" s="116"/>
      <c r="AJ54" s="116"/>
      <c r="AK54" s="115"/>
      <c r="AL54" s="103"/>
      <c r="AM54" s="53"/>
      <c r="AN54" s="53"/>
      <c r="AO54" s="53"/>
    </row>
    <row r="55" spans="1:46" s="65" customFormat="1" ht="13.5" customHeight="1" x14ac:dyDescent="0.2">
      <c r="A55" s="109"/>
      <c r="B55" s="110"/>
      <c r="C55" s="84"/>
      <c r="D55" s="84"/>
      <c r="E55" s="84"/>
      <c r="F55" s="84"/>
      <c r="G55" s="81"/>
      <c r="H55" s="81"/>
      <c r="I55" s="81"/>
      <c r="J55" s="81"/>
      <c r="K55" s="81"/>
      <c r="L55" s="81"/>
      <c r="M55" s="81"/>
      <c r="N55" s="81"/>
      <c r="O55" s="81"/>
      <c r="P55" s="84"/>
      <c r="Q55" s="84"/>
      <c r="R55" s="84"/>
      <c r="S55" s="84"/>
      <c r="T55" s="84"/>
      <c r="U55" s="81"/>
      <c r="V55" s="81"/>
      <c r="W55" s="81"/>
      <c r="X55" s="81"/>
      <c r="Y55" s="81"/>
      <c r="Z55" s="81"/>
      <c r="AA55" s="81"/>
      <c r="AB55" s="81"/>
      <c r="AC55" s="81"/>
      <c r="AD55" s="84"/>
      <c r="AE55" s="84"/>
      <c r="AF55" s="84"/>
      <c r="AG55" s="84"/>
      <c r="AH55" s="50"/>
      <c r="AI55" s="84"/>
      <c r="AJ55" s="84"/>
      <c r="AK55" s="84"/>
      <c r="AL55" s="103"/>
      <c r="AM55" s="53"/>
      <c r="AQ55" s="117"/>
      <c r="AS55" s="103"/>
      <c r="AT55" s="103"/>
    </row>
    <row r="56" spans="1:46" s="65" customFormat="1" ht="13.5" customHeight="1" x14ac:dyDescent="0.2">
      <c r="A56" s="109"/>
      <c r="B56" s="110"/>
      <c r="C56" s="84"/>
      <c r="D56" s="84"/>
      <c r="E56" s="84"/>
      <c r="F56" s="84"/>
      <c r="G56" s="81"/>
      <c r="H56" s="81"/>
      <c r="I56" s="81"/>
      <c r="J56" s="81"/>
      <c r="K56" s="81"/>
      <c r="L56" s="81"/>
      <c r="M56" s="81"/>
      <c r="N56" s="81"/>
      <c r="O56" s="81"/>
      <c r="P56" s="84"/>
      <c r="Q56" s="84"/>
      <c r="R56" s="84"/>
      <c r="S56" s="84"/>
      <c r="T56" s="84"/>
      <c r="U56" s="81"/>
      <c r="V56" s="81"/>
      <c r="W56" s="81"/>
      <c r="X56" s="81"/>
      <c r="Y56" s="81"/>
      <c r="Z56" s="81"/>
      <c r="AA56" s="81"/>
      <c r="AB56" s="81"/>
      <c r="AC56" s="81"/>
      <c r="AD56" s="84"/>
      <c r="AE56" s="84"/>
      <c r="AF56" s="84"/>
      <c r="AG56" s="84"/>
      <c r="AH56" s="50"/>
      <c r="AI56" s="84"/>
      <c r="AJ56" s="84"/>
      <c r="AK56" s="84"/>
      <c r="AM56" s="53"/>
      <c r="AS56" s="103"/>
      <c r="AT56" s="103"/>
    </row>
    <row r="57" spans="1:46" s="65" customFormat="1" ht="13.5" customHeight="1" x14ac:dyDescent="0.2">
      <c r="A57" s="109"/>
      <c r="B57" s="110"/>
      <c r="C57" s="84"/>
      <c r="D57" s="84"/>
      <c r="E57" s="84"/>
      <c r="F57" s="84"/>
      <c r="G57" s="81"/>
      <c r="H57" s="81"/>
      <c r="I57" s="81"/>
      <c r="J57" s="81"/>
      <c r="K57" s="81"/>
      <c r="L57" s="81"/>
      <c r="M57" s="81"/>
      <c r="N57" s="81"/>
      <c r="O57" s="81"/>
      <c r="P57" s="84"/>
      <c r="Q57" s="84"/>
      <c r="R57" s="84"/>
      <c r="S57" s="84"/>
      <c r="T57" s="84"/>
      <c r="U57" s="81"/>
      <c r="V57" s="81"/>
      <c r="W57" s="81"/>
      <c r="X57" s="81"/>
      <c r="Y57" s="81"/>
      <c r="Z57" s="81"/>
      <c r="AA57" s="81"/>
      <c r="AB57" s="81"/>
      <c r="AC57" s="81"/>
      <c r="AD57" s="84"/>
      <c r="AE57" s="84"/>
      <c r="AF57" s="84"/>
      <c r="AG57" s="84"/>
      <c r="AH57" s="50"/>
      <c r="AI57" s="84"/>
      <c r="AJ57" s="84"/>
      <c r="AK57" s="84"/>
      <c r="AM57" s="53"/>
      <c r="AS57" s="103"/>
      <c r="AT57" s="103"/>
    </row>
    <row r="58" spans="1:46" s="65" customFormat="1" ht="13.5" customHeight="1" x14ac:dyDescent="0.2">
      <c r="A58" s="109"/>
      <c r="B58" s="110"/>
      <c r="C58" s="84"/>
      <c r="D58" s="84"/>
      <c r="E58" s="84"/>
      <c r="F58" s="84"/>
      <c r="G58" s="81"/>
      <c r="H58" s="81"/>
      <c r="I58" s="81"/>
      <c r="J58" s="81"/>
      <c r="K58" s="81"/>
      <c r="L58" s="81"/>
      <c r="M58" s="81"/>
      <c r="N58" s="81"/>
      <c r="O58" s="81"/>
      <c r="P58" s="84"/>
      <c r="Q58" s="84"/>
      <c r="R58" s="84"/>
      <c r="S58" s="84"/>
      <c r="T58" s="84"/>
      <c r="U58" s="81"/>
      <c r="V58" s="81"/>
      <c r="W58" s="81"/>
      <c r="X58" s="81"/>
      <c r="Y58" s="81"/>
      <c r="Z58" s="81"/>
      <c r="AA58" s="81"/>
      <c r="AB58" s="81"/>
      <c r="AC58" s="81"/>
      <c r="AD58" s="84"/>
      <c r="AE58" s="84"/>
      <c r="AF58" s="84"/>
      <c r="AG58" s="84"/>
      <c r="AH58" s="84"/>
      <c r="AI58" s="84"/>
      <c r="AJ58" s="84"/>
      <c r="AK58" s="84"/>
      <c r="AS58" s="103"/>
      <c r="AT58" s="103"/>
    </row>
    <row r="59" spans="1:46" s="65" customFormat="1" ht="13.5" customHeight="1" x14ac:dyDescent="0.2">
      <c r="A59" s="109"/>
      <c r="B59" s="110"/>
      <c r="C59" s="84"/>
      <c r="D59" s="84"/>
      <c r="E59" s="84"/>
      <c r="F59" s="84"/>
      <c r="G59" s="81"/>
      <c r="H59" s="81"/>
      <c r="I59" s="81"/>
      <c r="J59" s="81"/>
      <c r="K59" s="81"/>
      <c r="L59" s="81"/>
      <c r="M59" s="81"/>
      <c r="N59" s="81"/>
      <c r="O59" s="81"/>
      <c r="P59" s="84"/>
      <c r="Q59" s="84"/>
      <c r="R59" s="84"/>
      <c r="S59" s="84"/>
      <c r="T59" s="84"/>
      <c r="U59" s="81"/>
      <c r="V59" s="81"/>
      <c r="W59" s="81"/>
      <c r="X59" s="81"/>
      <c r="Y59" s="81"/>
      <c r="Z59" s="81"/>
      <c r="AA59" s="81"/>
      <c r="AB59" s="81"/>
      <c r="AC59" s="81"/>
      <c r="AD59" s="84"/>
      <c r="AE59" s="84"/>
      <c r="AF59" s="84"/>
      <c r="AG59" s="84"/>
      <c r="AH59" s="84"/>
      <c r="AI59" s="84"/>
      <c r="AJ59" s="84"/>
      <c r="AK59" s="84"/>
      <c r="AS59" s="103"/>
      <c r="AT59" s="103"/>
    </row>
    <row r="60" spans="1:46" s="65" customFormat="1" ht="11.25" customHeight="1" x14ac:dyDescent="0.2">
      <c r="A60" s="84"/>
      <c r="B60" s="84"/>
      <c r="C60" s="84"/>
      <c r="D60" s="84"/>
      <c r="E60" s="84"/>
      <c r="F60" s="84"/>
      <c r="G60" s="81"/>
      <c r="H60" s="81"/>
      <c r="I60" s="81"/>
      <c r="J60" s="81"/>
      <c r="K60" s="81"/>
      <c r="L60" s="81"/>
      <c r="M60" s="81"/>
      <c r="N60" s="81"/>
      <c r="O60" s="81"/>
      <c r="P60" s="84"/>
      <c r="Q60" s="84"/>
      <c r="R60" s="84"/>
      <c r="S60" s="84"/>
      <c r="T60" s="84"/>
      <c r="U60" s="81"/>
      <c r="V60" s="81"/>
      <c r="W60" s="81"/>
      <c r="X60" s="81"/>
      <c r="Y60" s="81"/>
      <c r="Z60" s="81"/>
      <c r="AA60" s="81"/>
      <c r="AB60" s="81"/>
      <c r="AC60" s="81"/>
      <c r="AD60" s="84"/>
      <c r="AE60" s="84"/>
      <c r="AF60" s="84"/>
      <c r="AG60" s="84"/>
      <c r="AH60" s="84"/>
      <c r="AI60" s="84"/>
      <c r="AJ60" s="84"/>
      <c r="AK60" s="84"/>
      <c r="AM60" s="118"/>
      <c r="AQ60" s="118"/>
      <c r="AS60" s="103"/>
      <c r="AT60" s="103"/>
    </row>
    <row r="61" spans="1:46" s="65" customFormat="1" ht="11.25" customHeight="1" x14ac:dyDescent="0.2">
      <c r="A61" s="84"/>
      <c r="B61" s="84"/>
      <c r="C61" s="84"/>
      <c r="D61" s="84"/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4"/>
      <c r="AB61" s="84"/>
      <c r="AC61" s="84"/>
      <c r="AD61" s="84"/>
      <c r="AE61" s="84"/>
      <c r="AF61" s="84"/>
      <c r="AG61" s="84"/>
      <c r="AH61" s="84"/>
      <c r="AI61" s="84"/>
      <c r="AJ61" s="84"/>
      <c r="AK61" s="84"/>
      <c r="AM61" s="118"/>
      <c r="AQ61" s="103"/>
      <c r="AS61" s="103"/>
      <c r="AT61" s="103"/>
    </row>
    <row r="62" spans="1:46" s="65" customFormat="1" ht="11.25" customHeight="1" x14ac:dyDescent="0.2">
      <c r="A62" s="84"/>
      <c r="B62" s="84"/>
      <c r="C62" s="84"/>
      <c r="D62" s="84"/>
      <c r="E62" s="84"/>
      <c r="F62" s="84"/>
      <c r="G62" s="84"/>
      <c r="H62" s="84"/>
      <c r="I62" s="84"/>
      <c r="J62" s="84"/>
      <c r="K62" s="84"/>
      <c r="L62" s="84"/>
      <c r="M62" s="84"/>
      <c r="N62" s="84"/>
      <c r="O62" s="84"/>
      <c r="P62" s="84"/>
      <c r="Q62" s="84"/>
      <c r="R62" s="84"/>
      <c r="S62" s="84"/>
      <c r="T62" s="84"/>
      <c r="U62" s="84"/>
      <c r="V62" s="84"/>
      <c r="W62" s="84"/>
      <c r="X62" s="84"/>
      <c r="Y62" s="84"/>
      <c r="Z62" s="84"/>
      <c r="AA62" s="84"/>
      <c r="AB62" s="84"/>
      <c r="AC62" s="84"/>
      <c r="AD62" s="84"/>
      <c r="AE62" s="84"/>
      <c r="AF62" s="84"/>
      <c r="AG62" s="84"/>
      <c r="AH62" s="84"/>
      <c r="AI62" s="84"/>
      <c r="AJ62" s="84"/>
      <c r="AK62" s="84"/>
      <c r="AM62" s="118"/>
      <c r="AQ62" s="119"/>
      <c r="AS62" s="103"/>
      <c r="AT62" s="103"/>
    </row>
    <row r="63" spans="1:46" s="65" customFormat="1" ht="11.25" customHeight="1" x14ac:dyDescent="0.2">
      <c r="A63" s="84"/>
      <c r="B63" s="84"/>
      <c r="C63" s="84"/>
      <c r="D63" s="84"/>
      <c r="E63" s="84"/>
      <c r="F63" s="84"/>
      <c r="G63" s="84"/>
      <c r="H63" s="84"/>
      <c r="I63" s="84"/>
      <c r="J63" s="84"/>
      <c r="K63" s="84"/>
      <c r="L63" s="84"/>
      <c r="M63" s="84"/>
      <c r="N63" s="84"/>
      <c r="O63" s="84"/>
      <c r="P63" s="84"/>
      <c r="Q63" s="84"/>
      <c r="R63" s="84"/>
      <c r="S63" s="84"/>
      <c r="T63" s="84"/>
      <c r="U63" s="84"/>
      <c r="V63" s="84"/>
      <c r="W63" s="84"/>
      <c r="X63" s="84"/>
      <c r="Y63" s="84"/>
      <c r="Z63" s="84"/>
      <c r="AA63" s="84"/>
      <c r="AB63" s="84"/>
      <c r="AC63" s="84"/>
      <c r="AD63" s="84"/>
      <c r="AE63" s="84"/>
      <c r="AF63" s="84"/>
      <c r="AG63" s="84"/>
      <c r="AH63" s="84"/>
      <c r="AI63" s="84"/>
      <c r="AJ63" s="84"/>
      <c r="AK63" s="84"/>
      <c r="AM63" s="119"/>
      <c r="AQ63" s="119"/>
      <c r="AS63" s="103"/>
      <c r="AT63" s="103"/>
    </row>
    <row r="64" spans="1:46" s="65" customFormat="1" ht="11.25" customHeight="1" x14ac:dyDescent="0.2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  <c r="O64" s="84"/>
      <c r="P64" s="84"/>
      <c r="Q64" s="84"/>
      <c r="R64" s="84"/>
      <c r="S64" s="84"/>
      <c r="T64" s="84"/>
      <c r="U64" s="84"/>
      <c r="V64" s="84"/>
      <c r="W64" s="84"/>
      <c r="X64" s="84"/>
      <c r="Y64" s="84"/>
      <c r="Z64" s="84"/>
      <c r="AA64" s="84"/>
      <c r="AB64" s="84"/>
      <c r="AC64" s="84"/>
      <c r="AD64" s="84"/>
      <c r="AE64" s="84"/>
      <c r="AF64" s="84"/>
      <c r="AG64" s="84"/>
      <c r="AH64" s="84"/>
      <c r="AI64" s="84"/>
      <c r="AJ64" s="84"/>
      <c r="AK64" s="84"/>
      <c r="AM64" s="119"/>
      <c r="AQ64" s="119"/>
      <c r="AS64" s="103"/>
      <c r="AT64" s="103"/>
    </row>
    <row r="65" spans="1:46" s="65" customFormat="1" ht="11.25" customHeight="1" x14ac:dyDescent="0.2">
      <c r="A65" s="84"/>
      <c r="B65" s="84"/>
      <c r="C65" s="84"/>
      <c r="D65" s="84"/>
      <c r="E65" s="84"/>
      <c r="F65" s="84"/>
      <c r="G65" s="84"/>
      <c r="H65" s="84"/>
      <c r="I65" s="84"/>
      <c r="J65" s="84"/>
      <c r="K65" s="84"/>
      <c r="L65" s="84"/>
      <c r="M65" s="84"/>
      <c r="N65" s="84"/>
      <c r="O65" s="84"/>
      <c r="P65" s="84"/>
      <c r="Q65" s="84"/>
      <c r="R65" s="84"/>
      <c r="S65" s="84"/>
      <c r="T65" s="84"/>
      <c r="U65" s="84"/>
      <c r="V65" s="84"/>
      <c r="W65" s="84"/>
      <c r="X65" s="84"/>
      <c r="Y65" s="84"/>
      <c r="Z65" s="84"/>
      <c r="AA65" s="84"/>
      <c r="AB65" s="84"/>
      <c r="AC65" s="84"/>
      <c r="AD65" s="84"/>
      <c r="AE65" s="84"/>
      <c r="AF65" s="84"/>
      <c r="AG65" s="84"/>
      <c r="AH65" s="84"/>
      <c r="AI65" s="84"/>
      <c r="AJ65" s="84"/>
      <c r="AK65" s="84"/>
      <c r="AM65" s="119"/>
      <c r="AS65" s="103"/>
      <c r="AT65" s="103"/>
    </row>
    <row r="66" spans="1:46" s="65" customFormat="1" ht="11.25" customHeight="1" x14ac:dyDescent="0.2">
      <c r="A66" s="84"/>
      <c r="B66" s="84"/>
      <c r="C66" s="84"/>
      <c r="D66" s="84"/>
      <c r="E66" s="84"/>
      <c r="F66" s="84"/>
      <c r="G66" s="81"/>
      <c r="H66" s="81"/>
      <c r="I66" s="81"/>
      <c r="J66" s="81"/>
      <c r="K66" s="81"/>
      <c r="L66" s="81"/>
      <c r="M66" s="81"/>
      <c r="N66" s="81"/>
      <c r="O66" s="81"/>
      <c r="P66" s="84"/>
      <c r="Q66" s="84"/>
      <c r="R66" s="84"/>
      <c r="S66" s="84"/>
      <c r="T66" s="84"/>
      <c r="U66" s="81"/>
      <c r="V66" s="81"/>
      <c r="W66" s="81"/>
      <c r="X66" s="81"/>
      <c r="Y66" s="81"/>
      <c r="Z66" s="81"/>
      <c r="AA66" s="81"/>
      <c r="AB66" s="81"/>
      <c r="AC66" s="81"/>
      <c r="AD66" s="84"/>
      <c r="AE66" s="84"/>
      <c r="AF66" s="84"/>
      <c r="AG66" s="84"/>
      <c r="AH66" s="84"/>
      <c r="AI66" s="84"/>
      <c r="AJ66" s="84"/>
      <c r="AK66" s="84"/>
      <c r="AS66" s="103"/>
      <c r="AT66" s="103"/>
    </row>
    <row r="67" spans="1:46" s="65" customFormat="1" ht="11.25" customHeight="1" x14ac:dyDescent="0.2">
      <c r="A67" s="84"/>
      <c r="B67" s="84"/>
      <c r="C67" s="84"/>
      <c r="D67" s="84"/>
      <c r="E67" s="84"/>
      <c r="F67" s="84"/>
      <c r="G67" s="84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4"/>
      <c r="Z67" s="84"/>
      <c r="AA67" s="84"/>
      <c r="AB67" s="84"/>
      <c r="AC67" s="84"/>
      <c r="AD67" s="84"/>
      <c r="AE67" s="84"/>
      <c r="AF67" s="84"/>
      <c r="AG67" s="84"/>
      <c r="AH67" s="84"/>
      <c r="AI67" s="84"/>
      <c r="AJ67" s="84"/>
      <c r="AK67" s="84"/>
      <c r="AS67" s="103"/>
    </row>
    <row r="68" spans="1:46" s="65" customFormat="1" ht="11.25" customHeight="1" x14ac:dyDescent="0.2">
      <c r="A68" s="84"/>
      <c r="B68" s="84"/>
      <c r="C68" s="84"/>
      <c r="D68" s="84"/>
      <c r="E68" s="84"/>
      <c r="F68" s="84"/>
      <c r="G68" s="84"/>
      <c r="H68" s="84"/>
      <c r="I68" s="84"/>
      <c r="J68" s="84"/>
      <c r="K68" s="84"/>
      <c r="L68" s="84"/>
      <c r="M68" s="84"/>
      <c r="N68" s="84"/>
      <c r="O68" s="84"/>
      <c r="P68" s="84"/>
      <c r="Q68" s="84"/>
      <c r="R68" s="84"/>
      <c r="S68" s="84"/>
      <c r="T68" s="84"/>
      <c r="U68" s="84"/>
      <c r="V68" s="84"/>
      <c r="W68" s="84"/>
      <c r="X68" s="84"/>
      <c r="Y68" s="84"/>
      <c r="Z68" s="84"/>
      <c r="AA68" s="84"/>
      <c r="AB68" s="84"/>
      <c r="AC68" s="84"/>
      <c r="AD68" s="84"/>
      <c r="AE68" s="84"/>
      <c r="AF68" s="84"/>
      <c r="AG68" s="84"/>
      <c r="AH68" s="84"/>
      <c r="AI68" s="84"/>
      <c r="AJ68" s="84"/>
      <c r="AK68" s="84"/>
      <c r="AS68" s="103"/>
      <c r="AT68" s="103"/>
    </row>
    <row r="69" spans="1:46" s="65" customFormat="1" ht="11.25" customHeight="1" x14ac:dyDescent="0.2">
      <c r="A69" s="84"/>
      <c r="B69" s="84"/>
      <c r="C69" s="84"/>
      <c r="D69" s="84"/>
      <c r="E69" s="84"/>
      <c r="F69" s="84"/>
      <c r="G69" s="84"/>
      <c r="H69" s="84"/>
      <c r="I69" s="84"/>
      <c r="J69" s="84"/>
      <c r="K69" s="84"/>
      <c r="L69" s="84"/>
      <c r="M69" s="84"/>
      <c r="N69" s="84"/>
      <c r="O69" s="84"/>
      <c r="P69" s="84"/>
      <c r="Q69" s="84"/>
      <c r="R69" s="84"/>
      <c r="S69" s="84"/>
      <c r="T69" s="84"/>
      <c r="U69" s="84"/>
      <c r="V69" s="84"/>
      <c r="W69" s="84"/>
      <c r="X69" s="84"/>
      <c r="Y69" s="84"/>
      <c r="Z69" s="84"/>
      <c r="AA69" s="84"/>
      <c r="AB69" s="84"/>
      <c r="AC69" s="84"/>
      <c r="AD69" s="84"/>
      <c r="AE69" s="84"/>
      <c r="AF69" s="84"/>
      <c r="AG69" s="84"/>
      <c r="AH69" s="84"/>
      <c r="AI69" s="84"/>
      <c r="AJ69" s="84"/>
      <c r="AK69" s="84"/>
      <c r="AS69" s="103"/>
      <c r="AT69" s="103"/>
    </row>
    <row r="70" spans="1:46" s="65" customFormat="1" ht="11.25" customHeight="1" x14ac:dyDescent="0.2">
      <c r="A70" s="84"/>
      <c r="B70" s="84"/>
      <c r="C70" s="84"/>
      <c r="D70" s="84"/>
      <c r="E70" s="84"/>
      <c r="F70" s="84"/>
      <c r="G70" s="84"/>
      <c r="H70" s="84"/>
      <c r="I70" s="84"/>
      <c r="J70" s="84"/>
      <c r="K70" s="84"/>
      <c r="L70" s="84"/>
      <c r="M70" s="84"/>
      <c r="N70" s="84"/>
      <c r="O70" s="84"/>
      <c r="P70" s="84"/>
      <c r="Q70" s="84"/>
      <c r="R70" s="84"/>
      <c r="S70" s="84"/>
      <c r="T70" s="84"/>
      <c r="U70" s="84"/>
      <c r="V70" s="84"/>
      <c r="W70" s="84"/>
      <c r="X70" s="84"/>
      <c r="Y70" s="84"/>
      <c r="Z70" s="84"/>
      <c r="AA70" s="84"/>
      <c r="AB70" s="84"/>
      <c r="AC70" s="84"/>
      <c r="AD70" s="84"/>
      <c r="AE70" s="84"/>
      <c r="AF70" s="84"/>
      <c r="AG70" s="84"/>
      <c r="AH70" s="84"/>
      <c r="AI70" s="84"/>
      <c r="AJ70" s="84"/>
      <c r="AK70" s="84"/>
      <c r="AS70" s="103"/>
      <c r="AT70" s="103"/>
    </row>
    <row r="71" spans="1:46" s="65" customFormat="1" ht="11.25" customHeight="1" x14ac:dyDescent="0.2">
      <c r="A71" s="84"/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  <c r="Q71" s="84"/>
      <c r="R71" s="84"/>
      <c r="S71" s="84"/>
      <c r="T71" s="84"/>
      <c r="U71" s="84"/>
      <c r="V71" s="84"/>
      <c r="W71" s="84"/>
      <c r="X71" s="84"/>
      <c r="Y71" s="84"/>
      <c r="Z71" s="84"/>
      <c r="AA71" s="84"/>
      <c r="AB71" s="84"/>
      <c r="AC71" s="84"/>
      <c r="AD71" s="84"/>
      <c r="AE71" s="84"/>
      <c r="AF71" s="84"/>
      <c r="AG71" s="84"/>
      <c r="AH71" s="84"/>
      <c r="AI71" s="84"/>
      <c r="AJ71" s="84"/>
      <c r="AK71" s="84"/>
      <c r="AS71" s="103"/>
      <c r="AT71" s="103"/>
    </row>
    <row r="72" spans="1:46" s="65" customFormat="1" ht="11.25" customHeight="1" x14ac:dyDescent="0.2">
      <c r="A72" s="84"/>
      <c r="B72" s="84"/>
      <c r="C72" s="84"/>
      <c r="D72" s="84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S72" s="103"/>
      <c r="AT72" s="103"/>
    </row>
    <row r="73" spans="1:46" s="65" customFormat="1" ht="11.25" customHeight="1" x14ac:dyDescent="0.2">
      <c r="A73" s="84"/>
      <c r="B73" s="84"/>
      <c r="C73" s="84"/>
      <c r="D73" s="84"/>
      <c r="E73" s="84"/>
      <c r="F73" s="84"/>
      <c r="G73" s="81"/>
      <c r="H73" s="81"/>
      <c r="I73" s="81"/>
      <c r="J73" s="81"/>
      <c r="K73" s="81"/>
      <c r="L73" s="81"/>
      <c r="M73" s="81"/>
      <c r="N73" s="81"/>
      <c r="O73" s="81"/>
      <c r="P73" s="84"/>
      <c r="Q73" s="84"/>
      <c r="R73" s="84"/>
      <c r="S73" s="84"/>
      <c r="T73" s="84"/>
      <c r="U73" s="81"/>
      <c r="V73" s="81"/>
      <c r="W73" s="81"/>
      <c r="X73" s="81"/>
      <c r="Y73" s="81"/>
      <c r="Z73" s="81"/>
      <c r="AA73" s="81"/>
      <c r="AB73" s="81"/>
      <c r="AC73" s="81"/>
      <c r="AD73" s="84"/>
      <c r="AE73" s="84"/>
      <c r="AF73" s="84"/>
      <c r="AG73" s="84"/>
      <c r="AH73" s="84"/>
      <c r="AI73" s="84"/>
      <c r="AJ73" s="84"/>
      <c r="AK73" s="84"/>
      <c r="AS73" s="103"/>
      <c r="AT73" s="103"/>
    </row>
    <row r="74" spans="1:46" s="65" customFormat="1" ht="11.25" customHeight="1" x14ac:dyDescent="0.2">
      <c r="A74" s="84"/>
      <c r="B74" s="84"/>
      <c r="C74" s="84"/>
      <c r="D74" s="84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4"/>
      <c r="AS74" s="103"/>
      <c r="AT74" s="103"/>
    </row>
    <row r="75" spans="1:46" s="65" customFormat="1" ht="11.25" customHeight="1" x14ac:dyDescent="0.2">
      <c r="A75" s="84"/>
      <c r="B75" s="84"/>
      <c r="C75" s="84"/>
      <c r="D75" s="84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4"/>
      <c r="V75" s="84"/>
      <c r="W75" s="84"/>
      <c r="X75" s="84"/>
      <c r="Y75" s="84"/>
      <c r="Z75" s="84"/>
      <c r="AA75" s="84"/>
      <c r="AB75" s="84"/>
      <c r="AC75" s="84"/>
      <c r="AD75" s="84"/>
      <c r="AE75" s="84"/>
      <c r="AF75" s="84"/>
      <c r="AG75" s="84"/>
      <c r="AH75" s="84"/>
      <c r="AI75" s="84"/>
      <c r="AJ75" s="84"/>
      <c r="AK75" s="84"/>
      <c r="AS75" s="103"/>
      <c r="AT75" s="103"/>
    </row>
    <row r="76" spans="1:46" s="65" customFormat="1" ht="11.25" customHeight="1" x14ac:dyDescent="0.2">
      <c r="A76" s="84"/>
      <c r="B76" s="84"/>
      <c r="C76" s="84"/>
      <c r="D76" s="84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4"/>
      <c r="AS76" s="103"/>
      <c r="AT76" s="103"/>
    </row>
    <row r="77" spans="1:46" s="65" customFormat="1" ht="11.25" customHeight="1" x14ac:dyDescent="0.2">
      <c r="A77" s="84"/>
      <c r="B77" s="84"/>
      <c r="C77" s="84"/>
      <c r="D77" s="84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S77" s="103"/>
      <c r="AT77" s="103"/>
    </row>
    <row r="78" spans="1:46" s="65" customFormat="1" ht="11.25" customHeight="1" x14ac:dyDescent="0.2">
      <c r="A78" s="84"/>
      <c r="B78" s="84"/>
      <c r="C78" s="84"/>
      <c r="D78" s="84"/>
      <c r="E78" s="84"/>
      <c r="F78" s="84"/>
      <c r="G78" s="84"/>
      <c r="H78" s="84"/>
      <c r="I78" s="84"/>
      <c r="J78" s="84"/>
      <c r="K78" s="84"/>
      <c r="L78" s="84"/>
      <c r="M78" s="84"/>
      <c r="N78" s="84"/>
      <c r="O78" s="84"/>
      <c r="P78" s="84"/>
      <c r="Q78" s="84"/>
      <c r="R78" s="84"/>
      <c r="S78" s="84"/>
      <c r="T78" s="84"/>
      <c r="U78" s="84"/>
      <c r="V78" s="84"/>
      <c r="W78" s="84"/>
      <c r="X78" s="84"/>
      <c r="Y78" s="84"/>
      <c r="Z78" s="84"/>
      <c r="AA78" s="84"/>
      <c r="AB78" s="84"/>
      <c r="AC78" s="84"/>
      <c r="AD78" s="84"/>
      <c r="AE78" s="84"/>
      <c r="AF78" s="84"/>
      <c r="AG78" s="84"/>
      <c r="AH78" s="84"/>
      <c r="AI78" s="84"/>
      <c r="AJ78" s="84"/>
      <c r="AK78" s="84"/>
      <c r="AS78" s="103"/>
      <c r="AT78" s="103"/>
    </row>
    <row r="79" spans="1:46" s="65" customFormat="1" ht="11.25" customHeight="1" x14ac:dyDescent="0.2">
      <c r="A79" s="84"/>
      <c r="B79" s="84"/>
      <c r="C79" s="84"/>
      <c r="D79" s="81"/>
      <c r="E79" s="84"/>
      <c r="F79" s="84"/>
      <c r="G79" s="84"/>
      <c r="H79" s="84"/>
      <c r="I79" s="84"/>
      <c r="J79" s="84"/>
      <c r="K79" s="84"/>
      <c r="L79" s="84"/>
      <c r="M79" s="84"/>
      <c r="N79" s="84"/>
      <c r="O79" s="84"/>
      <c r="P79" s="84"/>
      <c r="Q79" s="84"/>
      <c r="R79" s="84"/>
      <c r="S79" s="84"/>
      <c r="T79" s="84"/>
      <c r="U79" s="84"/>
      <c r="V79" s="84"/>
      <c r="W79" s="84"/>
      <c r="X79" s="84"/>
      <c r="Y79" s="84"/>
      <c r="Z79" s="84"/>
      <c r="AA79" s="84"/>
      <c r="AB79" s="84"/>
      <c r="AC79" s="84"/>
      <c r="AD79" s="84"/>
      <c r="AE79" s="84"/>
      <c r="AF79" s="84"/>
      <c r="AG79" s="84"/>
      <c r="AH79" s="84"/>
      <c r="AI79" s="84"/>
      <c r="AJ79" s="84"/>
      <c r="AK79" s="84"/>
    </row>
    <row r="80" spans="1:46" s="65" customFormat="1" ht="11.25" customHeight="1" x14ac:dyDescent="0.2">
      <c r="A80" s="84"/>
      <c r="B80" s="84"/>
      <c r="C80" s="84"/>
      <c r="D80" s="81"/>
      <c r="E80" s="84"/>
      <c r="F80" s="84"/>
      <c r="G80" s="84"/>
      <c r="H80" s="84"/>
      <c r="I80" s="84"/>
      <c r="J80" s="84"/>
      <c r="K80" s="84"/>
      <c r="L80" s="84"/>
      <c r="M80" s="84"/>
      <c r="N80" s="84"/>
      <c r="O80" s="84"/>
      <c r="P80" s="84"/>
      <c r="Q80" s="84"/>
      <c r="R80" s="84"/>
      <c r="S80" s="84"/>
      <c r="T80" s="84"/>
      <c r="U80" s="84"/>
      <c r="V80" s="84"/>
      <c r="W80" s="84"/>
      <c r="X80" s="84"/>
      <c r="Y80" s="84"/>
      <c r="Z80" s="84"/>
      <c r="AA80" s="84"/>
      <c r="AB80" s="84"/>
      <c r="AC80" s="84"/>
      <c r="AD80" s="84"/>
      <c r="AE80" s="84"/>
      <c r="AF80" s="84"/>
      <c r="AG80" s="84"/>
      <c r="AH80" s="84"/>
      <c r="AI80" s="84"/>
      <c r="AJ80" s="84"/>
      <c r="AK80" s="84"/>
    </row>
    <row r="81" spans="1:37" s="65" customFormat="1" ht="11.25" customHeight="1" x14ac:dyDescent="0.2">
      <c r="A81" s="84"/>
      <c r="B81" s="84"/>
      <c r="C81" s="84"/>
      <c r="D81" s="81"/>
      <c r="E81" s="84"/>
      <c r="F81" s="84"/>
      <c r="G81" s="84"/>
      <c r="H81" s="84"/>
      <c r="I81" s="84"/>
      <c r="J81" s="84"/>
      <c r="K81" s="84"/>
      <c r="L81" s="84"/>
      <c r="M81" s="84"/>
      <c r="N81" s="84"/>
      <c r="O81" s="84"/>
      <c r="P81" s="84"/>
      <c r="Q81" s="84"/>
      <c r="R81" s="84"/>
      <c r="S81" s="84"/>
      <c r="T81" s="84"/>
      <c r="U81" s="84"/>
      <c r="V81" s="84"/>
      <c r="W81" s="84"/>
      <c r="X81" s="84"/>
      <c r="Y81" s="84"/>
      <c r="Z81" s="84"/>
      <c r="AA81" s="84"/>
      <c r="AB81" s="84"/>
      <c r="AC81" s="84"/>
      <c r="AD81" s="84"/>
      <c r="AE81" s="84"/>
      <c r="AF81" s="84"/>
      <c r="AG81" s="84"/>
      <c r="AH81" s="84"/>
      <c r="AI81" s="84"/>
      <c r="AJ81" s="84"/>
      <c r="AK81" s="84"/>
    </row>
    <row r="82" spans="1:37" s="65" customFormat="1" ht="11.25" customHeight="1" x14ac:dyDescent="0.2">
      <c r="A82" s="84"/>
      <c r="B82" s="84"/>
      <c r="C82" s="84"/>
      <c r="D82" s="84"/>
      <c r="E82" s="84"/>
      <c r="F82" s="84"/>
      <c r="G82" s="84"/>
      <c r="H82" s="84"/>
      <c r="I82" s="84"/>
      <c r="J82" s="84"/>
      <c r="K82" s="84"/>
      <c r="L82" s="84"/>
      <c r="M82" s="84"/>
      <c r="N82" s="84"/>
      <c r="O82" s="84"/>
      <c r="P82" s="84"/>
      <c r="Q82" s="84"/>
      <c r="R82" s="84"/>
      <c r="S82" s="84"/>
      <c r="T82" s="84"/>
      <c r="U82" s="84"/>
      <c r="V82" s="84"/>
      <c r="W82" s="84"/>
      <c r="X82" s="84"/>
      <c r="Y82" s="84"/>
      <c r="Z82" s="84"/>
      <c r="AA82" s="84"/>
      <c r="AB82" s="84"/>
      <c r="AC82" s="84"/>
      <c r="AD82" s="84"/>
      <c r="AE82" s="84"/>
      <c r="AF82" s="84"/>
      <c r="AG82" s="84"/>
      <c r="AH82" s="81"/>
      <c r="AI82" s="81"/>
      <c r="AJ82" s="81"/>
      <c r="AK82" s="81"/>
    </row>
    <row r="83" spans="1:37" s="65" customFormat="1" ht="11.25" customHeight="1" x14ac:dyDescent="0.2">
      <c r="A83" s="84"/>
      <c r="B83" s="84"/>
      <c r="C83" s="84"/>
      <c r="D83" s="81"/>
      <c r="E83" s="84"/>
      <c r="F83" s="84"/>
      <c r="G83" s="84"/>
      <c r="H83" s="84"/>
      <c r="I83" s="84"/>
      <c r="J83" s="84"/>
      <c r="K83" s="84"/>
      <c r="L83" s="84"/>
      <c r="M83" s="84"/>
      <c r="N83" s="84"/>
      <c r="O83" s="84"/>
      <c r="P83" s="84"/>
      <c r="Q83" s="84"/>
      <c r="R83" s="84"/>
      <c r="S83" s="84"/>
      <c r="T83" s="84"/>
      <c r="U83" s="84"/>
      <c r="V83" s="84"/>
      <c r="W83" s="84"/>
      <c r="X83" s="84"/>
      <c r="Y83" s="84"/>
      <c r="Z83" s="84"/>
      <c r="AA83" s="84"/>
      <c r="AB83" s="84"/>
      <c r="AC83" s="84"/>
      <c r="AD83" s="84"/>
      <c r="AE83" s="84"/>
      <c r="AF83" s="84"/>
      <c r="AG83" s="84"/>
      <c r="AH83" s="81"/>
      <c r="AI83" s="81"/>
      <c r="AJ83" s="81"/>
      <c r="AK83" s="81"/>
    </row>
    <row r="84" spans="1:37" s="65" customFormat="1" ht="11.25" customHeight="1" x14ac:dyDescent="0.2">
      <c r="A84" s="84"/>
      <c r="B84" s="84"/>
      <c r="C84" s="84"/>
      <c r="D84" s="84"/>
      <c r="E84" s="84"/>
      <c r="F84" s="84"/>
      <c r="G84" s="84"/>
      <c r="H84" s="84"/>
      <c r="I84" s="84"/>
      <c r="J84" s="84"/>
      <c r="K84" s="84"/>
      <c r="L84" s="84"/>
      <c r="M84" s="84"/>
      <c r="N84" s="84"/>
      <c r="O84" s="84"/>
      <c r="P84" s="84"/>
      <c r="Q84" s="84"/>
      <c r="R84" s="84"/>
      <c r="S84" s="84"/>
      <c r="T84" s="84"/>
      <c r="U84" s="84"/>
      <c r="V84" s="84"/>
      <c r="W84" s="84"/>
      <c r="X84" s="84"/>
      <c r="Y84" s="84"/>
      <c r="Z84" s="84"/>
      <c r="AA84" s="84"/>
      <c r="AB84" s="84"/>
      <c r="AC84" s="84"/>
      <c r="AD84" s="84"/>
      <c r="AE84" s="84"/>
      <c r="AF84" s="84"/>
      <c r="AG84" s="84"/>
      <c r="AH84" s="81"/>
      <c r="AI84" s="81"/>
      <c r="AJ84" s="81"/>
      <c r="AK84" s="81"/>
    </row>
    <row r="85" spans="1:37" s="65" customFormat="1" ht="11.25" customHeight="1" x14ac:dyDescent="0.2">
      <c r="A85" s="84"/>
      <c r="B85" s="84"/>
      <c r="C85" s="84"/>
      <c r="D85" s="84"/>
      <c r="E85" s="84"/>
      <c r="F85" s="84"/>
      <c r="G85" s="84"/>
      <c r="H85" s="84"/>
      <c r="I85" s="84"/>
      <c r="J85" s="84"/>
      <c r="K85" s="84"/>
      <c r="L85" s="84"/>
      <c r="M85" s="84"/>
      <c r="N85" s="84"/>
      <c r="O85" s="84"/>
      <c r="P85" s="84"/>
      <c r="Q85" s="84"/>
      <c r="R85" s="84"/>
      <c r="S85" s="84"/>
      <c r="T85" s="84"/>
      <c r="U85" s="84"/>
      <c r="V85" s="84"/>
      <c r="W85" s="84"/>
      <c r="X85" s="84"/>
      <c r="Y85" s="84"/>
      <c r="Z85" s="84"/>
      <c r="AA85" s="84"/>
      <c r="AB85" s="84"/>
      <c r="AC85" s="84"/>
      <c r="AD85" s="84"/>
      <c r="AE85" s="84"/>
      <c r="AF85" s="84"/>
      <c r="AG85" s="84"/>
      <c r="AH85" s="81"/>
      <c r="AI85" s="81"/>
      <c r="AJ85" s="81"/>
      <c r="AK85" s="81"/>
    </row>
    <row r="86" spans="1:37" s="65" customFormat="1" ht="11.25" customHeight="1" x14ac:dyDescent="0.2">
      <c r="A86" s="84"/>
      <c r="B86" s="84"/>
      <c r="C86" s="84"/>
      <c r="D86" s="84"/>
      <c r="E86" s="84"/>
      <c r="F86" s="84"/>
      <c r="G86" s="84"/>
      <c r="H86" s="84"/>
      <c r="I86" s="84"/>
      <c r="J86" s="84"/>
      <c r="K86" s="84"/>
      <c r="L86" s="84"/>
      <c r="M86" s="84"/>
      <c r="N86" s="84"/>
      <c r="O86" s="84"/>
      <c r="P86" s="84"/>
      <c r="Q86" s="84"/>
      <c r="R86" s="84"/>
      <c r="S86" s="84"/>
      <c r="T86" s="84"/>
      <c r="U86" s="84"/>
      <c r="V86" s="84"/>
      <c r="W86" s="84"/>
      <c r="X86" s="84"/>
      <c r="Y86" s="84"/>
      <c r="Z86" s="84"/>
      <c r="AA86" s="84"/>
      <c r="AB86" s="84"/>
      <c r="AC86" s="84"/>
      <c r="AD86" s="84"/>
      <c r="AE86" s="84"/>
      <c r="AF86" s="84"/>
      <c r="AG86" s="84"/>
      <c r="AH86" s="81"/>
      <c r="AI86" s="81"/>
      <c r="AJ86" s="81"/>
      <c r="AK86" s="81"/>
    </row>
    <row r="87" spans="1:37" s="65" customFormat="1" ht="11.25" customHeight="1" x14ac:dyDescent="0.2">
      <c r="A87" s="84"/>
      <c r="B87" s="84"/>
      <c r="C87" s="84"/>
      <c r="D87" s="81"/>
      <c r="E87" s="84"/>
      <c r="F87" s="84"/>
      <c r="G87" s="81"/>
      <c r="H87" s="81"/>
      <c r="I87" s="81"/>
      <c r="J87" s="81"/>
      <c r="K87" s="81"/>
      <c r="L87" s="81"/>
      <c r="M87" s="81"/>
      <c r="N87" s="81"/>
      <c r="O87" s="81"/>
      <c r="P87" s="84"/>
      <c r="Q87" s="84"/>
      <c r="R87" s="84"/>
      <c r="S87" s="84"/>
      <c r="T87" s="84"/>
      <c r="U87" s="81"/>
      <c r="V87" s="81"/>
      <c r="W87" s="81"/>
      <c r="X87" s="81"/>
      <c r="Y87" s="81"/>
      <c r="Z87" s="81"/>
      <c r="AA87" s="81"/>
      <c r="AB87" s="81"/>
      <c r="AC87" s="81"/>
      <c r="AD87" s="84"/>
      <c r="AE87" s="84"/>
      <c r="AF87" s="84"/>
      <c r="AG87" s="84"/>
      <c r="AH87" s="81"/>
      <c r="AI87" s="81"/>
      <c r="AJ87" s="81"/>
      <c r="AK87" s="81"/>
    </row>
    <row r="88" spans="1:37" s="65" customFormat="1" ht="11.25" customHeight="1" x14ac:dyDescent="0.2">
      <c r="A88" s="84"/>
      <c r="B88" s="84"/>
      <c r="C88" s="84"/>
      <c r="D88" s="84"/>
      <c r="E88" s="84"/>
      <c r="F88" s="84"/>
      <c r="G88" s="84"/>
      <c r="H88" s="84"/>
      <c r="I88" s="84"/>
      <c r="J88" s="84"/>
      <c r="K88" s="84"/>
      <c r="L88" s="84"/>
      <c r="M88" s="84"/>
      <c r="N88" s="84"/>
      <c r="O88" s="84"/>
      <c r="P88" s="84"/>
      <c r="Q88" s="84"/>
      <c r="R88" s="84"/>
      <c r="S88" s="84"/>
      <c r="T88" s="84"/>
      <c r="U88" s="84"/>
      <c r="V88" s="84"/>
      <c r="W88" s="84"/>
      <c r="X88" s="84"/>
      <c r="Y88" s="84"/>
      <c r="Z88" s="84"/>
      <c r="AA88" s="84"/>
      <c r="AB88" s="84"/>
      <c r="AC88" s="84"/>
      <c r="AD88" s="84"/>
      <c r="AE88" s="84"/>
      <c r="AF88" s="84"/>
      <c r="AG88" s="84"/>
      <c r="AH88" s="81"/>
      <c r="AI88" s="81"/>
      <c r="AJ88" s="81"/>
      <c r="AK88" s="81"/>
    </row>
    <row r="89" spans="1:37" s="65" customFormat="1" ht="11.25" customHeight="1" x14ac:dyDescent="0.2">
      <c r="A89" s="84"/>
      <c r="B89" s="84"/>
      <c r="C89" s="84"/>
      <c r="D89" s="84"/>
      <c r="E89" s="84"/>
      <c r="F89" s="84"/>
      <c r="G89" s="81"/>
      <c r="H89" s="81"/>
      <c r="I89" s="81"/>
      <c r="J89" s="81"/>
      <c r="K89" s="81"/>
      <c r="L89" s="81"/>
      <c r="M89" s="81"/>
      <c r="N89" s="81"/>
      <c r="O89" s="81"/>
      <c r="P89" s="84"/>
      <c r="Q89" s="84"/>
      <c r="R89" s="84"/>
      <c r="S89" s="84"/>
      <c r="T89" s="84"/>
      <c r="U89" s="81"/>
      <c r="V89" s="81"/>
      <c r="W89" s="81"/>
      <c r="X89" s="81"/>
      <c r="Y89" s="81"/>
      <c r="Z89" s="81"/>
      <c r="AA89" s="81"/>
      <c r="AB89" s="81"/>
      <c r="AC89" s="81"/>
      <c r="AD89" s="84"/>
      <c r="AE89" s="84"/>
      <c r="AF89" s="84"/>
      <c r="AG89" s="84"/>
      <c r="AH89" s="81"/>
      <c r="AI89" s="81"/>
      <c r="AJ89" s="81"/>
      <c r="AK89" s="81"/>
    </row>
    <row r="90" spans="1:37" s="65" customFormat="1" ht="11.25" customHeight="1" x14ac:dyDescent="0.2">
      <c r="A90" s="84"/>
      <c r="B90" s="84"/>
      <c r="C90" s="84"/>
      <c r="D90" s="84"/>
      <c r="E90" s="84"/>
      <c r="F90" s="84"/>
      <c r="G90" s="84"/>
      <c r="H90" s="84"/>
      <c r="I90" s="84"/>
      <c r="J90" s="84"/>
      <c r="K90" s="84"/>
      <c r="L90" s="84"/>
      <c r="M90" s="84"/>
      <c r="N90" s="84"/>
      <c r="O90" s="84"/>
      <c r="P90" s="84"/>
      <c r="Q90" s="84"/>
      <c r="R90" s="84"/>
      <c r="S90" s="84"/>
      <c r="T90" s="84"/>
      <c r="U90" s="84"/>
      <c r="V90" s="84"/>
      <c r="W90" s="84"/>
      <c r="X90" s="84"/>
      <c r="Y90" s="84"/>
      <c r="Z90" s="84"/>
      <c r="AA90" s="84"/>
      <c r="AB90" s="84"/>
      <c r="AC90" s="84"/>
      <c r="AD90" s="84"/>
      <c r="AE90" s="84"/>
      <c r="AF90" s="84"/>
      <c r="AG90" s="84"/>
      <c r="AH90" s="81"/>
      <c r="AI90" s="81"/>
      <c r="AJ90" s="81"/>
      <c r="AK90" s="81"/>
    </row>
    <row r="91" spans="1:37" s="65" customFormat="1" ht="11.25" customHeight="1" x14ac:dyDescent="0.2">
      <c r="A91" s="84"/>
      <c r="B91" s="84"/>
      <c r="C91" s="84"/>
      <c r="D91" s="84"/>
      <c r="E91" s="84"/>
      <c r="F91" s="84"/>
      <c r="G91" s="84"/>
      <c r="H91" s="84"/>
      <c r="I91" s="84"/>
      <c r="J91" s="84"/>
      <c r="K91" s="84"/>
      <c r="L91" s="84"/>
      <c r="M91" s="84"/>
      <c r="N91" s="84"/>
      <c r="O91" s="84"/>
      <c r="P91" s="84"/>
      <c r="Q91" s="84"/>
      <c r="R91" s="84"/>
      <c r="S91" s="84"/>
      <c r="T91" s="84"/>
      <c r="U91" s="84"/>
      <c r="V91" s="84"/>
      <c r="W91" s="84"/>
      <c r="X91" s="84"/>
      <c r="Y91" s="84"/>
      <c r="Z91" s="84"/>
      <c r="AA91" s="84"/>
      <c r="AB91" s="84"/>
      <c r="AC91" s="84"/>
      <c r="AD91" s="84"/>
      <c r="AE91" s="84"/>
      <c r="AF91" s="84"/>
      <c r="AG91" s="84"/>
      <c r="AH91" s="81"/>
      <c r="AI91" s="81"/>
      <c r="AJ91" s="81"/>
      <c r="AK91" s="81"/>
    </row>
    <row r="92" spans="1:37" s="65" customFormat="1" ht="11.25" customHeight="1" x14ac:dyDescent="0.2">
      <c r="A92" s="84"/>
      <c r="B92" s="84"/>
      <c r="C92" s="84"/>
      <c r="D92" s="81"/>
      <c r="E92" s="84"/>
      <c r="F92" s="84"/>
      <c r="G92" s="84"/>
      <c r="H92" s="84"/>
      <c r="I92" s="84"/>
      <c r="J92" s="84"/>
      <c r="K92" s="84"/>
      <c r="L92" s="84"/>
      <c r="M92" s="84"/>
      <c r="N92" s="84"/>
      <c r="O92" s="84"/>
      <c r="P92" s="84"/>
      <c r="Q92" s="84"/>
      <c r="R92" s="84"/>
      <c r="S92" s="84"/>
      <c r="T92" s="84"/>
      <c r="U92" s="84"/>
      <c r="V92" s="84"/>
      <c r="W92" s="84"/>
      <c r="X92" s="84"/>
      <c r="Y92" s="84"/>
      <c r="Z92" s="84"/>
      <c r="AA92" s="84"/>
      <c r="AB92" s="84"/>
      <c r="AC92" s="84"/>
      <c r="AD92" s="84"/>
      <c r="AE92" s="84"/>
      <c r="AF92" s="84"/>
      <c r="AG92" s="84"/>
      <c r="AH92" s="81"/>
      <c r="AI92" s="81"/>
      <c r="AJ92" s="81"/>
      <c r="AK92" s="81"/>
    </row>
    <row r="93" spans="1:37" s="65" customFormat="1" ht="11.25" customHeight="1" x14ac:dyDescent="0.2">
      <c r="A93" s="84"/>
      <c r="B93" s="84"/>
      <c r="C93" s="84"/>
      <c r="D93" s="81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84"/>
      <c r="S93" s="84"/>
      <c r="T93" s="84"/>
      <c r="U93" s="84"/>
      <c r="V93" s="84"/>
      <c r="W93" s="84"/>
      <c r="X93" s="84"/>
      <c r="Y93" s="84"/>
      <c r="Z93" s="84"/>
      <c r="AA93" s="84"/>
      <c r="AB93" s="84"/>
      <c r="AC93" s="84"/>
      <c r="AD93" s="84"/>
      <c r="AE93" s="84"/>
      <c r="AF93" s="84"/>
      <c r="AG93" s="84"/>
      <c r="AH93" s="81"/>
      <c r="AI93" s="81"/>
      <c r="AJ93" s="81"/>
      <c r="AK93" s="81"/>
    </row>
    <row r="94" spans="1:37" s="65" customFormat="1" ht="11.25" customHeight="1" x14ac:dyDescent="0.2">
      <c r="A94" s="84"/>
      <c r="B94" s="84"/>
      <c r="C94" s="84"/>
      <c r="D94" s="81"/>
      <c r="E94" s="84"/>
      <c r="F94" s="84"/>
      <c r="G94" s="84"/>
      <c r="H94" s="84"/>
      <c r="I94" s="84"/>
      <c r="J94" s="84"/>
      <c r="K94" s="84"/>
      <c r="L94" s="84"/>
      <c r="M94" s="84"/>
      <c r="N94" s="84"/>
      <c r="O94" s="84"/>
      <c r="P94" s="84"/>
      <c r="Q94" s="84"/>
      <c r="R94" s="84"/>
      <c r="S94" s="84"/>
      <c r="T94" s="84"/>
      <c r="U94" s="84"/>
      <c r="V94" s="84"/>
      <c r="W94" s="84"/>
      <c r="X94" s="84"/>
      <c r="Y94" s="84"/>
      <c r="Z94" s="84"/>
      <c r="AA94" s="84"/>
      <c r="AB94" s="84"/>
      <c r="AC94" s="84"/>
      <c r="AD94" s="84"/>
      <c r="AE94" s="84"/>
      <c r="AF94" s="84"/>
      <c r="AG94" s="84"/>
      <c r="AH94" s="81"/>
      <c r="AI94" s="81"/>
      <c r="AJ94" s="81"/>
      <c r="AK94" s="81"/>
    </row>
    <row r="95" spans="1:37" s="65" customFormat="1" ht="11.25" customHeight="1" x14ac:dyDescent="0.2">
      <c r="A95" s="84"/>
      <c r="B95" s="84"/>
      <c r="C95" s="84"/>
      <c r="D95" s="84"/>
      <c r="E95" s="84"/>
      <c r="F95" s="84"/>
      <c r="G95" s="81"/>
      <c r="H95" s="81"/>
      <c r="I95" s="81"/>
      <c r="J95" s="81"/>
      <c r="K95" s="81"/>
      <c r="L95" s="81"/>
      <c r="M95" s="81"/>
      <c r="N95" s="81"/>
      <c r="O95" s="81"/>
      <c r="P95" s="84"/>
      <c r="Q95" s="84"/>
      <c r="R95" s="84"/>
      <c r="S95" s="84"/>
      <c r="T95" s="84"/>
      <c r="U95" s="81"/>
      <c r="V95" s="81"/>
      <c r="W95" s="81"/>
      <c r="X95" s="81"/>
      <c r="Y95" s="81"/>
      <c r="Z95" s="81"/>
      <c r="AA95" s="81"/>
      <c r="AB95" s="81"/>
      <c r="AC95" s="81"/>
      <c r="AD95" s="84"/>
      <c r="AE95" s="84"/>
      <c r="AF95" s="84"/>
      <c r="AG95" s="84"/>
      <c r="AH95" s="81"/>
      <c r="AI95" s="81"/>
      <c r="AJ95" s="81"/>
      <c r="AK95" s="81"/>
    </row>
    <row r="96" spans="1:37" s="65" customFormat="1" ht="11.25" customHeight="1" x14ac:dyDescent="0.2">
      <c r="A96" s="84"/>
      <c r="B96" s="84"/>
      <c r="C96" s="84"/>
      <c r="D96" s="84"/>
      <c r="E96" s="84"/>
      <c r="F96" s="84"/>
      <c r="G96" s="84"/>
      <c r="H96" s="84"/>
      <c r="I96" s="84"/>
      <c r="J96" s="84"/>
      <c r="K96" s="84"/>
      <c r="L96" s="84"/>
      <c r="M96" s="84"/>
      <c r="N96" s="84"/>
      <c r="O96" s="84"/>
      <c r="P96" s="84"/>
      <c r="Q96" s="84"/>
      <c r="R96" s="84"/>
      <c r="S96" s="84"/>
      <c r="T96" s="84"/>
      <c r="U96" s="84"/>
      <c r="V96" s="84"/>
      <c r="W96" s="84"/>
      <c r="X96" s="84"/>
      <c r="Y96" s="84"/>
      <c r="Z96" s="84"/>
      <c r="AA96" s="84"/>
      <c r="AB96" s="84"/>
      <c r="AC96" s="84"/>
      <c r="AD96" s="84"/>
      <c r="AE96" s="84"/>
      <c r="AF96" s="84"/>
      <c r="AG96" s="84"/>
      <c r="AH96" s="81"/>
      <c r="AI96" s="81"/>
      <c r="AJ96" s="81"/>
      <c r="AK96" s="81"/>
    </row>
    <row r="97" spans="1:37" s="65" customFormat="1" ht="11.25" customHeight="1" x14ac:dyDescent="0.2">
      <c r="A97" s="84"/>
      <c r="B97" s="84"/>
      <c r="C97" s="84"/>
      <c r="D97" s="84"/>
      <c r="E97" s="84"/>
      <c r="F97" s="84"/>
      <c r="G97" s="84"/>
      <c r="H97" s="84"/>
      <c r="I97" s="84"/>
      <c r="J97" s="84"/>
      <c r="K97" s="84"/>
      <c r="L97" s="84"/>
      <c r="M97" s="84"/>
      <c r="N97" s="84"/>
      <c r="O97" s="84"/>
      <c r="P97" s="84"/>
      <c r="Q97" s="84"/>
      <c r="R97" s="84"/>
      <c r="S97" s="84"/>
      <c r="T97" s="84"/>
      <c r="U97" s="84"/>
      <c r="V97" s="84"/>
      <c r="W97" s="84"/>
      <c r="X97" s="84"/>
      <c r="Y97" s="84"/>
      <c r="Z97" s="84"/>
      <c r="AA97" s="84"/>
      <c r="AB97" s="84"/>
      <c r="AC97" s="84"/>
      <c r="AD97" s="84"/>
      <c r="AE97" s="84"/>
      <c r="AF97" s="84"/>
      <c r="AG97" s="84"/>
      <c r="AH97" s="81"/>
      <c r="AI97" s="81"/>
      <c r="AJ97" s="81"/>
      <c r="AK97" s="81"/>
    </row>
    <row r="98" spans="1:37" s="65" customFormat="1" ht="11.25" customHeight="1" x14ac:dyDescent="0.2">
      <c r="A98" s="84"/>
      <c r="B98" s="84"/>
      <c r="C98" s="84"/>
      <c r="D98" s="84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1"/>
      <c r="AI98" s="81"/>
      <c r="AJ98" s="81"/>
      <c r="AK98" s="81"/>
    </row>
    <row r="99" spans="1:37" s="65" customFormat="1" ht="11.25" customHeight="1" x14ac:dyDescent="0.2">
      <c r="A99" s="84"/>
      <c r="B99" s="84"/>
      <c r="C99" s="84"/>
      <c r="D99" s="84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1"/>
      <c r="AI99" s="81"/>
      <c r="AJ99" s="81"/>
      <c r="AK99" s="81"/>
    </row>
    <row r="100" spans="1:37" s="65" customFormat="1" ht="11.25" customHeight="1" x14ac:dyDescent="0.2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1"/>
      <c r="AI100" s="81"/>
      <c r="AJ100" s="81"/>
      <c r="AK100" s="81"/>
    </row>
    <row r="101" spans="1:37" s="65" customFormat="1" ht="11.25" customHeight="1" x14ac:dyDescent="0.2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4"/>
      <c r="V101" s="84"/>
      <c r="W101" s="84"/>
      <c r="X101" s="84"/>
      <c r="Y101" s="84"/>
      <c r="Z101" s="84"/>
      <c r="AA101" s="84"/>
      <c r="AB101" s="84"/>
      <c r="AC101" s="84"/>
      <c r="AD101" s="84"/>
      <c r="AE101" s="84"/>
      <c r="AF101" s="84"/>
      <c r="AG101" s="84"/>
      <c r="AH101" s="81"/>
      <c r="AI101" s="81"/>
      <c r="AJ101" s="81"/>
      <c r="AK101" s="81"/>
    </row>
    <row r="102" spans="1:37" s="65" customFormat="1" ht="11.25" customHeight="1" x14ac:dyDescent="0.2">
      <c r="A102" s="84"/>
      <c r="B102" s="84"/>
      <c r="C102" s="84"/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1"/>
      <c r="AI102" s="81"/>
      <c r="AJ102" s="81"/>
      <c r="AK102" s="81"/>
    </row>
    <row r="103" spans="1:37" s="65" customFormat="1" ht="11.25" customHeight="1" x14ac:dyDescent="0.2">
      <c r="A103" s="84"/>
      <c r="B103" s="84"/>
      <c r="C103" s="84"/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1"/>
      <c r="AI103" s="81"/>
      <c r="AJ103" s="81"/>
      <c r="AK103" s="81"/>
    </row>
    <row r="104" spans="1:37" s="65" customFormat="1" ht="11.25" customHeight="1" x14ac:dyDescent="0.2">
      <c r="A104" s="84"/>
      <c r="B104" s="84"/>
      <c r="C104" s="84"/>
      <c r="D104" s="84"/>
      <c r="E104" s="84"/>
      <c r="F104" s="84"/>
      <c r="G104" s="84"/>
      <c r="H104" s="84"/>
      <c r="I104" s="84"/>
      <c r="J104" s="84"/>
      <c r="K104" s="84"/>
      <c r="L104" s="84"/>
      <c r="M104" s="84"/>
      <c r="N104" s="84"/>
      <c r="O104" s="84"/>
      <c r="P104" s="84"/>
      <c r="Q104" s="84"/>
      <c r="R104" s="84"/>
      <c r="S104" s="84"/>
      <c r="T104" s="84"/>
      <c r="U104" s="84"/>
      <c r="V104" s="84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1"/>
      <c r="AI104" s="81"/>
      <c r="AJ104" s="81"/>
      <c r="AK104" s="81"/>
    </row>
    <row r="105" spans="1:37" s="65" customFormat="1" ht="11.25" customHeight="1" x14ac:dyDescent="0.2">
      <c r="A105" s="84"/>
      <c r="B105" s="84"/>
      <c r="C105" s="84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4"/>
      <c r="S105" s="84"/>
      <c r="T105" s="84"/>
      <c r="U105" s="84"/>
      <c r="V105" s="84"/>
      <c r="W105" s="84"/>
      <c r="X105" s="84"/>
      <c r="Y105" s="84"/>
      <c r="Z105" s="84"/>
      <c r="AA105" s="84"/>
      <c r="AB105" s="84"/>
      <c r="AC105" s="84"/>
      <c r="AD105" s="84"/>
      <c r="AE105" s="84"/>
      <c r="AF105" s="84"/>
      <c r="AG105" s="84"/>
      <c r="AH105" s="81"/>
      <c r="AI105" s="81"/>
      <c r="AJ105" s="81"/>
      <c r="AK105" s="81"/>
    </row>
    <row r="106" spans="1:37" s="65" customFormat="1" ht="11.25" customHeight="1" x14ac:dyDescent="0.2">
      <c r="A106" s="84"/>
      <c r="B106" s="84"/>
      <c r="C106" s="84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4"/>
      <c r="S106" s="84"/>
      <c r="T106" s="84"/>
      <c r="U106" s="84"/>
      <c r="V106" s="84"/>
      <c r="W106" s="84"/>
      <c r="X106" s="84"/>
      <c r="Y106" s="84"/>
      <c r="Z106" s="84"/>
      <c r="AA106" s="84"/>
      <c r="AB106" s="84"/>
      <c r="AC106" s="84"/>
      <c r="AD106" s="84"/>
      <c r="AE106" s="84"/>
      <c r="AF106" s="84"/>
      <c r="AG106" s="84"/>
      <c r="AH106" s="81"/>
      <c r="AI106" s="81"/>
      <c r="AJ106" s="81"/>
      <c r="AK106" s="81"/>
    </row>
    <row r="107" spans="1:37" s="65" customFormat="1" ht="11.25" x14ac:dyDescent="0.2">
      <c r="A107" s="84"/>
      <c r="B107" s="84"/>
      <c r="C107" s="84"/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4"/>
      <c r="S107" s="84"/>
      <c r="T107" s="84"/>
      <c r="U107" s="84"/>
      <c r="V107" s="84"/>
      <c r="W107" s="84"/>
      <c r="X107" s="84"/>
      <c r="Y107" s="84"/>
      <c r="Z107" s="84"/>
      <c r="AA107" s="84"/>
      <c r="AB107" s="84"/>
      <c r="AC107" s="84"/>
      <c r="AD107" s="84"/>
      <c r="AE107" s="84"/>
      <c r="AF107" s="84"/>
      <c r="AG107" s="84"/>
      <c r="AH107" s="81"/>
      <c r="AI107" s="81"/>
      <c r="AJ107" s="81"/>
      <c r="AK107" s="81"/>
    </row>
    <row r="108" spans="1:37" s="65" customFormat="1" ht="11.25" x14ac:dyDescent="0.2">
      <c r="A108" s="84"/>
      <c r="B108" s="84"/>
      <c r="C108" s="84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4"/>
      <c r="S108" s="84"/>
      <c r="T108" s="84"/>
      <c r="U108" s="84"/>
      <c r="V108" s="84"/>
      <c r="W108" s="84"/>
      <c r="X108" s="84"/>
      <c r="Y108" s="84"/>
      <c r="Z108" s="84"/>
      <c r="AA108" s="84"/>
      <c r="AB108" s="84"/>
      <c r="AC108" s="84"/>
      <c r="AD108" s="84"/>
      <c r="AE108" s="84"/>
      <c r="AF108" s="84"/>
      <c r="AG108" s="84"/>
      <c r="AH108" s="81"/>
      <c r="AI108" s="81"/>
      <c r="AJ108" s="81"/>
      <c r="AK108" s="81"/>
    </row>
    <row r="109" spans="1:37" s="65" customFormat="1" ht="11.25" x14ac:dyDescent="0.2">
      <c r="A109" s="84"/>
      <c r="B109" s="84"/>
      <c r="C109" s="84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4"/>
      <c r="S109" s="84"/>
      <c r="T109" s="84"/>
      <c r="U109" s="84"/>
      <c r="V109" s="84"/>
      <c r="W109" s="84"/>
      <c r="X109" s="84"/>
      <c r="Y109" s="84"/>
      <c r="Z109" s="84"/>
      <c r="AA109" s="84"/>
      <c r="AB109" s="84"/>
      <c r="AC109" s="84"/>
      <c r="AD109" s="84"/>
      <c r="AE109" s="84"/>
      <c r="AF109" s="84"/>
      <c r="AG109" s="84"/>
      <c r="AH109" s="81"/>
      <c r="AI109" s="81"/>
      <c r="AJ109" s="81"/>
      <c r="AK109" s="81"/>
    </row>
    <row r="110" spans="1:37" s="65" customFormat="1" ht="11.25" x14ac:dyDescent="0.2">
      <c r="A110" s="84"/>
      <c r="B110" s="84"/>
      <c r="C110" s="84"/>
      <c r="D110" s="84"/>
      <c r="E110" s="84"/>
      <c r="F110" s="84"/>
      <c r="G110" s="81"/>
      <c r="H110" s="81"/>
      <c r="I110" s="81"/>
      <c r="J110" s="81"/>
      <c r="K110" s="81"/>
      <c r="L110" s="81"/>
      <c r="M110" s="81"/>
      <c r="N110" s="81"/>
      <c r="O110" s="81"/>
      <c r="P110" s="84"/>
      <c r="Q110" s="84"/>
      <c r="R110" s="84"/>
      <c r="S110" s="84"/>
      <c r="T110" s="84"/>
      <c r="U110" s="81"/>
      <c r="V110" s="81"/>
      <c r="W110" s="81"/>
      <c r="X110" s="81"/>
      <c r="Y110" s="81"/>
      <c r="Z110" s="81"/>
      <c r="AA110" s="81"/>
      <c r="AB110" s="81"/>
      <c r="AC110" s="81"/>
      <c r="AD110" s="84"/>
      <c r="AE110" s="84"/>
      <c r="AF110" s="84"/>
      <c r="AG110" s="84"/>
      <c r="AH110" s="81"/>
      <c r="AI110" s="81"/>
      <c r="AJ110" s="81"/>
      <c r="AK110" s="81"/>
    </row>
    <row r="111" spans="1:37" s="65" customFormat="1" ht="11.25" x14ac:dyDescent="0.2">
      <c r="A111" s="84"/>
      <c r="B111" s="84"/>
      <c r="C111" s="84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4"/>
      <c r="S111" s="84"/>
      <c r="T111" s="84"/>
      <c r="U111" s="84"/>
      <c r="V111" s="84"/>
      <c r="W111" s="84"/>
      <c r="X111" s="84"/>
      <c r="Y111" s="84"/>
      <c r="Z111" s="84"/>
      <c r="AA111" s="84"/>
      <c r="AB111" s="84"/>
      <c r="AC111" s="84"/>
      <c r="AD111" s="84"/>
      <c r="AE111" s="84"/>
      <c r="AF111" s="84"/>
      <c r="AG111" s="84"/>
      <c r="AH111" s="81"/>
      <c r="AI111" s="81"/>
      <c r="AJ111" s="81"/>
      <c r="AK111" s="81"/>
    </row>
    <row r="112" spans="1:37" s="65" customFormat="1" ht="11.25" x14ac:dyDescent="0.2">
      <c r="A112" s="84"/>
      <c r="B112" s="84"/>
      <c r="C112" s="84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4"/>
      <c r="S112" s="84"/>
      <c r="T112" s="84"/>
      <c r="U112" s="84"/>
      <c r="V112" s="84"/>
      <c r="W112" s="84"/>
      <c r="X112" s="84"/>
      <c r="Y112" s="84"/>
      <c r="Z112" s="84"/>
      <c r="AA112" s="84"/>
      <c r="AB112" s="84"/>
      <c r="AC112" s="84"/>
      <c r="AD112" s="84"/>
      <c r="AE112" s="84"/>
      <c r="AF112" s="84"/>
      <c r="AG112" s="84"/>
      <c r="AH112" s="81"/>
      <c r="AI112" s="81"/>
      <c r="AJ112" s="81"/>
      <c r="AK112" s="81"/>
    </row>
    <row r="113" spans="1:37" s="65" customFormat="1" ht="11.25" x14ac:dyDescent="0.2">
      <c r="A113" s="84"/>
      <c r="B113" s="84"/>
      <c r="C113" s="84"/>
      <c r="D113" s="81"/>
      <c r="E113" s="84"/>
      <c r="F113" s="84"/>
      <c r="G113" s="81"/>
      <c r="H113" s="81"/>
      <c r="I113" s="81"/>
      <c r="J113" s="81"/>
      <c r="K113" s="81"/>
      <c r="L113" s="81"/>
      <c r="M113" s="81"/>
      <c r="N113" s="81"/>
      <c r="O113" s="81"/>
      <c r="P113" s="84"/>
      <c r="Q113" s="84"/>
      <c r="R113" s="84"/>
      <c r="S113" s="84"/>
      <c r="T113" s="84"/>
      <c r="U113" s="81"/>
      <c r="V113" s="81"/>
      <c r="W113" s="81"/>
      <c r="X113" s="81"/>
      <c r="Y113" s="81"/>
      <c r="Z113" s="81"/>
      <c r="AA113" s="81"/>
      <c r="AB113" s="81"/>
      <c r="AC113" s="81"/>
      <c r="AD113" s="84"/>
      <c r="AE113" s="84"/>
      <c r="AF113" s="84"/>
      <c r="AG113" s="84"/>
      <c r="AH113" s="81"/>
      <c r="AI113" s="81"/>
      <c r="AJ113" s="81"/>
      <c r="AK113" s="81"/>
    </row>
    <row r="114" spans="1:37" s="65" customFormat="1" ht="11.25" x14ac:dyDescent="0.2">
      <c r="A114" s="84"/>
      <c r="B114" s="84"/>
      <c r="C114" s="84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4"/>
      <c r="S114" s="84"/>
      <c r="T114" s="84"/>
      <c r="U114" s="84"/>
      <c r="V114" s="84"/>
      <c r="W114" s="84"/>
      <c r="X114" s="84"/>
      <c r="Y114" s="84"/>
      <c r="Z114" s="84"/>
      <c r="AA114" s="84"/>
      <c r="AB114" s="84"/>
      <c r="AC114" s="84"/>
      <c r="AD114" s="84"/>
      <c r="AE114" s="84"/>
      <c r="AF114" s="84"/>
      <c r="AG114" s="84"/>
      <c r="AH114" s="81"/>
      <c r="AI114" s="81"/>
      <c r="AJ114" s="81"/>
      <c r="AK114" s="81"/>
    </row>
    <row r="115" spans="1:37" s="65" customFormat="1" ht="11.25" x14ac:dyDescent="0.2">
      <c r="A115" s="84"/>
      <c r="B115" s="84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4"/>
      <c r="AG115" s="84"/>
      <c r="AH115" s="81"/>
      <c r="AI115" s="81"/>
      <c r="AJ115" s="81"/>
      <c r="AK115" s="81"/>
    </row>
    <row r="116" spans="1:37" s="65" customFormat="1" ht="11.25" x14ac:dyDescent="0.2">
      <c r="A116" s="84"/>
      <c r="B116" s="84"/>
      <c r="C116" s="84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1"/>
      <c r="AI116" s="81"/>
      <c r="AJ116" s="81"/>
      <c r="AK116" s="81"/>
    </row>
    <row r="117" spans="1:37" s="65" customFormat="1" ht="11.25" x14ac:dyDescent="0.2">
      <c r="A117" s="84"/>
      <c r="B117" s="84"/>
      <c r="C117" s="84"/>
      <c r="D117" s="84"/>
      <c r="E117" s="84"/>
      <c r="F117" s="84"/>
      <c r="G117" s="84"/>
      <c r="H117" s="84"/>
      <c r="I117" s="84"/>
      <c r="J117" s="84"/>
      <c r="K117" s="84"/>
      <c r="L117" s="8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1"/>
      <c r="AI117" s="81"/>
      <c r="AJ117" s="81"/>
      <c r="AK117" s="81"/>
    </row>
    <row r="118" spans="1:37" s="65" customFormat="1" ht="11.25" x14ac:dyDescent="0.2">
      <c r="A118" s="84"/>
      <c r="B118" s="84"/>
      <c r="C118" s="84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1"/>
      <c r="AI118" s="81"/>
      <c r="AJ118" s="81"/>
      <c r="AK118" s="81"/>
    </row>
    <row r="119" spans="1:37" s="65" customFormat="1" ht="11.25" x14ac:dyDescent="0.2">
      <c r="A119" s="84"/>
      <c r="B119" s="84"/>
      <c r="C119" s="84"/>
      <c r="D119" s="84"/>
      <c r="E119" s="84"/>
      <c r="F119" s="84"/>
      <c r="G119" s="84"/>
      <c r="H119" s="84"/>
      <c r="I119" s="84"/>
      <c r="J119" s="84"/>
      <c r="K119" s="84"/>
      <c r="L119" s="84"/>
      <c r="M119" s="84"/>
      <c r="N119" s="84"/>
      <c r="O119" s="84"/>
      <c r="P119" s="84"/>
      <c r="Q119" s="84"/>
      <c r="R119" s="84"/>
      <c r="S119" s="84"/>
      <c r="T119" s="84"/>
      <c r="U119" s="84"/>
      <c r="V119" s="84"/>
      <c r="W119" s="84"/>
      <c r="X119" s="84"/>
      <c r="Y119" s="84"/>
      <c r="Z119" s="84"/>
      <c r="AA119" s="84"/>
      <c r="AB119" s="84"/>
      <c r="AC119" s="84"/>
      <c r="AD119" s="84"/>
      <c r="AE119" s="84"/>
      <c r="AF119" s="84"/>
      <c r="AG119" s="84"/>
      <c r="AH119" s="81"/>
      <c r="AI119" s="81"/>
      <c r="AJ119" s="81"/>
      <c r="AK119" s="81"/>
    </row>
    <row r="120" spans="1:37" s="65" customFormat="1" ht="11.25" x14ac:dyDescent="0.2">
      <c r="A120" s="84"/>
      <c r="B120" s="84"/>
      <c r="C120" s="84"/>
      <c r="D120" s="84"/>
      <c r="E120" s="84"/>
      <c r="F120" s="84"/>
      <c r="G120" s="84"/>
      <c r="H120" s="84"/>
      <c r="I120" s="84"/>
      <c r="J120" s="84"/>
      <c r="K120" s="84"/>
      <c r="L120" s="84"/>
      <c r="M120" s="84"/>
      <c r="N120" s="84"/>
      <c r="O120" s="84"/>
      <c r="P120" s="84"/>
      <c r="Q120" s="84"/>
      <c r="R120" s="84"/>
      <c r="S120" s="84"/>
      <c r="T120" s="84"/>
      <c r="U120" s="84"/>
      <c r="V120" s="84"/>
      <c r="W120" s="84"/>
      <c r="X120" s="84"/>
      <c r="Y120" s="84"/>
      <c r="Z120" s="84"/>
      <c r="AA120" s="84"/>
      <c r="AB120" s="84"/>
      <c r="AC120" s="84"/>
      <c r="AD120" s="84"/>
      <c r="AE120" s="84"/>
      <c r="AF120" s="84"/>
      <c r="AG120" s="84"/>
      <c r="AH120" s="81"/>
      <c r="AI120" s="81"/>
      <c r="AJ120" s="81"/>
      <c r="AK120" s="81"/>
    </row>
    <row r="121" spans="1:37" s="65" customFormat="1" ht="11.25" x14ac:dyDescent="0.2">
      <c r="A121" s="84"/>
      <c r="B121" s="84"/>
      <c r="C121" s="84"/>
      <c r="D121" s="84"/>
      <c r="E121" s="84"/>
      <c r="F121" s="84"/>
      <c r="G121" s="84"/>
      <c r="H121" s="84"/>
      <c r="I121" s="84"/>
      <c r="J121" s="84"/>
      <c r="K121" s="84"/>
      <c r="L121" s="84"/>
      <c r="M121" s="84"/>
      <c r="N121" s="84"/>
      <c r="O121" s="84"/>
      <c r="P121" s="84"/>
      <c r="Q121" s="84"/>
      <c r="R121" s="84"/>
      <c r="S121" s="84"/>
      <c r="T121" s="84"/>
      <c r="U121" s="84"/>
      <c r="V121" s="84"/>
      <c r="W121" s="84"/>
      <c r="X121" s="84"/>
      <c r="Y121" s="84"/>
      <c r="Z121" s="84"/>
      <c r="AA121" s="84"/>
      <c r="AB121" s="84"/>
      <c r="AC121" s="84"/>
      <c r="AD121" s="84"/>
      <c r="AE121" s="84"/>
      <c r="AF121" s="84"/>
      <c r="AG121" s="84"/>
      <c r="AH121" s="81"/>
      <c r="AI121" s="81"/>
      <c r="AJ121" s="81"/>
      <c r="AK121" s="81"/>
    </row>
    <row r="122" spans="1:37" s="65" customFormat="1" ht="11.25" x14ac:dyDescent="0.2">
      <c r="A122" s="84"/>
      <c r="B122" s="84"/>
      <c r="C122" s="84"/>
      <c r="D122" s="84"/>
      <c r="E122" s="84"/>
      <c r="F122" s="84"/>
      <c r="G122" s="81"/>
      <c r="H122" s="81"/>
      <c r="I122" s="81"/>
      <c r="J122" s="81"/>
      <c r="K122" s="81"/>
      <c r="L122" s="81"/>
      <c r="M122" s="81"/>
      <c r="N122" s="81"/>
      <c r="O122" s="81"/>
      <c r="P122" s="84"/>
      <c r="Q122" s="84"/>
      <c r="R122" s="84"/>
      <c r="S122" s="84"/>
      <c r="T122" s="84"/>
      <c r="U122" s="81"/>
      <c r="V122" s="81"/>
      <c r="W122" s="81"/>
      <c r="X122" s="81"/>
      <c r="Y122" s="81"/>
      <c r="Z122" s="81"/>
      <c r="AA122" s="81"/>
      <c r="AB122" s="81"/>
      <c r="AC122" s="81"/>
      <c r="AD122" s="84"/>
      <c r="AE122" s="84"/>
      <c r="AF122" s="84"/>
      <c r="AG122" s="84"/>
      <c r="AH122" s="81"/>
      <c r="AI122" s="81"/>
      <c r="AJ122" s="81"/>
      <c r="AK122" s="81"/>
    </row>
    <row r="123" spans="1:37" s="65" customFormat="1" ht="11.25" x14ac:dyDescent="0.2">
      <c r="A123" s="84"/>
      <c r="B123" s="84"/>
      <c r="C123" s="84"/>
      <c r="D123" s="84"/>
      <c r="E123" s="84"/>
      <c r="F123" s="84"/>
      <c r="G123" s="84"/>
      <c r="H123" s="84"/>
      <c r="I123" s="84"/>
      <c r="J123" s="84"/>
      <c r="K123" s="84"/>
      <c r="L123" s="84"/>
      <c r="M123" s="84"/>
      <c r="N123" s="84"/>
      <c r="O123" s="84"/>
      <c r="P123" s="84"/>
      <c r="Q123" s="84"/>
      <c r="R123" s="84"/>
      <c r="S123" s="84"/>
      <c r="T123" s="84"/>
      <c r="U123" s="84"/>
      <c r="V123" s="84"/>
      <c r="W123" s="84"/>
      <c r="X123" s="84"/>
      <c r="Y123" s="84"/>
      <c r="Z123" s="84"/>
      <c r="AA123" s="84"/>
      <c r="AB123" s="84"/>
      <c r="AC123" s="84"/>
      <c r="AD123" s="84"/>
      <c r="AE123" s="84"/>
      <c r="AF123" s="84"/>
      <c r="AG123" s="84"/>
      <c r="AH123" s="81"/>
      <c r="AI123" s="81"/>
      <c r="AJ123" s="81"/>
      <c r="AK123" s="81"/>
    </row>
    <row r="124" spans="1:37" s="65" customFormat="1" ht="11.25" x14ac:dyDescent="0.2">
      <c r="A124" s="84"/>
      <c r="B124" s="84"/>
      <c r="C124" s="84"/>
      <c r="D124" s="84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  <c r="AG124" s="84"/>
      <c r="AH124" s="81"/>
      <c r="AI124" s="81"/>
      <c r="AJ124" s="81"/>
      <c r="AK124" s="81"/>
    </row>
    <row r="125" spans="1:37" s="65" customFormat="1" ht="11.25" x14ac:dyDescent="0.2">
      <c r="A125" s="84"/>
      <c r="B125" s="84"/>
      <c r="C125" s="84"/>
      <c r="D125" s="84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1"/>
      <c r="AI125" s="81"/>
      <c r="AJ125" s="81"/>
      <c r="AK125" s="81"/>
    </row>
    <row r="126" spans="1:37" s="65" customFormat="1" ht="11.25" x14ac:dyDescent="0.2">
      <c r="A126" s="84"/>
      <c r="B126" s="84"/>
      <c r="C126" s="84"/>
      <c r="D126" s="84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1"/>
      <c r="AI126" s="81"/>
      <c r="AJ126" s="81"/>
      <c r="AK126" s="81"/>
    </row>
    <row r="127" spans="1:37" s="65" customFormat="1" ht="11.25" x14ac:dyDescent="0.2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4"/>
      <c r="V127" s="84"/>
      <c r="W127" s="84"/>
      <c r="X127" s="84"/>
      <c r="Y127" s="84"/>
      <c r="Z127" s="84"/>
      <c r="AA127" s="84"/>
      <c r="AB127" s="84"/>
      <c r="AC127" s="84"/>
      <c r="AD127" s="84"/>
      <c r="AE127" s="84"/>
      <c r="AF127" s="84"/>
      <c r="AG127" s="84"/>
      <c r="AH127" s="81"/>
      <c r="AI127" s="81"/>
      <c r="AJ127" s="81"/>
      <c r="AK127" s="81"/>
    </row>
    <row r="128" spans="1:37" s="65" customFormat="1" ht="11.25" x14ac:dyDescent="0.2">
      <c r="A128" s="84"/>
      <c r="B128" s="84"/>
      <c r="C128" s="84"/>
      <c r="D128" s="84"/>
      <c r="E128" s="81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1"/>
      <c r="Q128" s="81"/>
      <c r="R128" s="81"/>
      <c r="S128" s="81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1"/>
      <c r="AE128" s="81"/>
      <c r="AF128" s="81"/>
      <c r="AG128" s="81"/>
      <c r="AH128" s="81"/>
      <c r="AI128" s="81"/>
      <c r="AJ128" s="81"/>
      <c r="AK128" s="81"/>
    </row>
    <row r="129" spans="1:129" s="65" customFormat="1" ht="11.25" x14ac:dyDescent="0.2">
      <c r="A129" s="84"/>
      <c r="B129" s="84"/>
      <c r="C129" s="84"/>
      <c r="D129" s="84"/>
      <c r="E129" s="81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1"/>
      <c r="Q129" s="81"/>
      <c r="R129" s="81"/>
      <c r="S129" s="81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1"/>
      <c r="AE129" s="81"/>
      <c r="AF129" s="81"/>
      <c r="AG129" s="81"/>
      <c r="AH129" s="81"/>
      <c r="AI129" s="81"/>
      <c r="AJ129" s="81"/>
      <c r="AK129" s="81"/>
    </row>
    <row r="130" spans="1:129" s="65" customFormat="1" ht="11.25" x14ac:dyDescent="0.2">
      <c r="A130" s="84"/>
      <c r="B130" s="84"/>
      <c r="C130" s="84"/>
      <c r="D130" s="84"/>
      <c r="E130" s="81"/>
      <c r="F130" s="84"/>
      <c r="G130" s="84"/>
      <c r="H130" s="84"/>
      <c r="I130" s="84"/>
      <c r="J130" s="84"/>
      <c r="K130" s="84"/>
      <c r="L130" s="84"/>
      <c r="M130" s="84"/>
      <c r="N130" s="84"/>
      <c r="O130" s="84"/>
      <c r="P130" s="81"/>
      <c r="Q130" s="81"/>
      <c r="R130" s="81"/>
      <c r="S130" s="81"/>
      <c r="T130" s="84"/>
      <c r="U130" s="84"/>
      <c r="V130" s="84"/>
      <c r="W130" s="84"/>
      <c r="X130" s="84"/>
      <c r="Y130" s="84"/>
      <c r="Z130" s="84"/>
      <c r="AA130" s="84"/>
      <c r="AB130" s="84"/>
      <c r="AC130" s="84"/>
      <c r="AD130" s="81"/>
      <c r="AE130" s="81"/>
      <c r="AF130" s="81"/>
      <c r="AG130" s="81"/>
      <c r="AH130" s="81"/>
      <c r="AI130" s="81"/>
      <c r="AJ130" s="81"/>
      <c r="AK130" s="81"/>
    </row>
    <row r="131" spans="1:129" s="65" customFormat="1" ht="11.25" x14ac:dyDescent="0.2">
      <c r="A131" s="84"/>
      <c r="B131" s="84"/>
      <c r="C131" s="84"/>
      <c r="D131" s="84"/>
      <c r="E131" s="81"/>
      <c r="F131" s="84"/>
      <c r="G131" s="84"/>
      <c r="H131" s="84"/>
      <c r="I131" s="84"/>
      <c r="J131" s="84"/>
      <c r="K131" s="84"/>
      <c r="L131" s="84"/>
      <c r="M131" s="84"/>
      <c r="N131" s="84"/>
      <c r="O131" s="84"/>
      <c r="P131" s="81"/>
      <c r="Q131" s="81"/>
      <c r="R131" s="81"/>
      <c r="S131" s="81"/>
      <c r="T131" s="84"/>
      <c r="U131" s="84"/>
      <c r="V131" s="84"/>
      <c r="W131" s="84"/>
      <c r="X131" s="84"/>
      <c r="Y131" s="84"/>
      <c r="Z131" s="84"/>
      <c r="AA131" s="84"/>
      <c r="AB131" s="84"/>
      <c r="AC131" s="84"/>
      <c r="AD131" s="81"/>
      <c r="AE131" s="81"/>
      <c r="AF131" s="81"/>
      <c r="AG131" s="81"/>
      <c r="AH131" s="81"/>
      <c r="AI131" s="81"/>
      <c r="AJ131" s="81"/>
      <c r="AK131" s="81"/>
    </row>
    <row r="132" spans="1:129" s="65" customFormat="1" ht="11.25" x14ac:dyDescent="0.2">
      <c r="A132" s="84"/>
      <c r="B132" s="84"/>
      <c r="C132" s="84"/>
      <c r="D132" s="84"/>
      <c r="E132" s="81"/>
      <c r="F132" s="84"/>
      <c r="G132" s="84"/>
      <c r="H132" s="84"/>
      <c r="I132" s="84"/>
      <c r="J132" s="84"/>
      <c r="K132" s="84"/>
      <c r="L132" s="84"/>
      <c r="M132" s="84"/>
      <c r="N132" s="84"/>
      <c r="O132" s="84"/>
      <c r="P132" s="81"/>
      <c r="Q132" s="81"/>
      <c r="R132" s="81"/>
      <c r="S132" s="81"/>
      <c r="T132" s="84"/>
      <c r="U132" s="84"/>
      <c r="V132" s="84"/>
      <c r="W132" s="84"/>
      <c r="X132" s="84"/>
      <c r="Y132" s="84"/>
      <c r="Z132" s="84"/>
      <c r="AA132" s="84"/>
      <c r="AB132" s="84"/>
      <c r="AC132" s="84"/>
      <c r="AD132" s="81"/>
      <c r="AE132" s="81"/>
      <c r="AF132" s="81"/>
      <c r="AG132" s="81"/>
      <c r="AH132" s="81"/>
      <c r="AI132" s="81"/>
      <c r="AJ132" s="81"/>
      <c r="AK132" s="81"/>
    </row>
    <row r="133" spans="1:129" s="65" customFormat="1" ht="11.25" x14ac:dyDescent="0.2">
      <c r="A133" s="84"/>
      <c r="B133" s="84"/>
      <c r="C133" s="84"/>
      <c r="D133" s="84"/>
      <c r="E133" s="81"/>
      <c r="F133" s="84"/>
      <c r="G133" s="84"/>
      <c r="H133" s="84"/>
      <c r="I133" s="84"/>
      <c r="J133" s="84"/>
      <c r="K133" s="84"/>
      <c r="L133" s="84"/>
      <c r="M133" s="84"/>
      <c r="N133" s="84"/>
      <c r="O133" s="84"/>
      <c r="P133" s="81"/>
      <c r="Q133" s="81"/>
      <c r="R133" s="81"/>
      <c r="S133" s="81"/>
      <c r="T133" s="84"/>
      <c r="U133" s="84"/>
      <c r="V133" s="84"/>
      <c r="W133" s="84"/>
      <c r="X133" s="84"/>
      <c r="Y133" s="84"/>
      <c r="Z133" s="84"/>
      <c r="AA133" s="84"/>
      <c r="AB133" s="84"/>
      <c r="AC133" s="84"/>
      <c r="AD133" s="81"/>
      <c r="AE133" s="81"/>
      <c r="AF133" s="81"/>
      <c r="AG133" s="81"/>
      <c r="AH133" s="81"/>
      <c r="AI133" s="81"/>
      <c r="AJ133" s="81"/>
      <c r="AK133" s="81"/>
    </row>
    <row r="134" spans="1:129" s="65" customFormat="1" ht="11.25" x14ac:dyDescent="0.2">
      <c r="A134" s="84"/>
      <c r="B134" s="84"/>
      <c r="C134" s="84"/>
      <c r="D134" s="84"/>
      <c r="E134" s="81"/>
      <c r="F134" s="84"/>
      <c r="G134" s="84"/>
      <c r="H134" s="84"/>
      <c r="I134" s="84"/>
      <c r="J134" s="84"/>
      <c r="K134" s="84"/>
      <c r="L134" s="84"/>
      <c r="M134" s="84"/>
      <c r="N134" s="84"/>
      <c r="O134" s="84"/>
      <c r="P134" s="81"/>
      <c r="Q134" s="81"/>
      <c r="R134" s="81"/>
      <c r="S134" s="81"/>
      <c r="T134" s="84"/>
      <c r="U134" s="84"/>
      <c r="V134" s="84"/>
      <c r="W134" s="84"/>
      <c r="X134" s="84"/>
      <c r="Y134" s="84"/>
      <c r="Z134" s="84"/>
      <c r="AA134" s="84"/>
      <c r="AB134" s="84"/>
      <c r="AC134" s="84"/>
      <c r="AD134" s="81"/>
      <c r="AE134" s="81"/>
      <c r="AF134" s="81"/>
      <c r="AG134" s="81"/>
      <c r="AH134" s="81"/>
      <c r="AI134" s="81"/>
      <c r="AJ134" s="81"/>
      <c r="AK134" s="81"/>
    </row>
    <row r="135" spans="1:129" s="52" customFormat="1" x14ac:dyDescent="0.25">
      <c r="A135" s="44"/>
      <c r="B135" s="44"/>
      <c r="C135" s="84"/>
      <c r="D135" s="84"/>
      <c r="E135" s="81"/>
      <c r="F135" s="84"/>
      <c r="G135" s="84"/>
      <c r="H135" s="84"/>
      <c r="I135" s="84"/>
      <c r="J135" s="84"/>
      <c r="K135" s="84"/>
      <c r="L135" s="84"/>
      <c r="M135" s="84"/>
      <c r="N135" s="84"/>
      <c r="O135" s="84"/>
      <c r="P135" s="81"/>
      <c r="Q135" s="81"/>
      <c r="R135" s="81"/>
      <c r="S135" s="81"/>
      <c r="T135" s="84"/>
      <c r="U135" s="84"/>
      <c r="V135" s="84"/>
      <c r="W135" s="84"/>
      <c r="X135" s="84"/>
      <c r="Y135" s="84"/>
      <c r="Z135" s="84"/>
      <c r="AA135" s="84"/>
      <c r="AB135" s="84"/>
      <c r="AC135" s="84"/>
      <c r="AD135" s="81"/>
      <c r="AE135" s="81"/>
      <c r="AF135" s="81"/>
      <c r="AG135" s="81"/>
      <c r="AH135" s="81"/>
      <c r="AI135" s="81"/>
      <c r="AJ135" s="81"/>
      <c r="AK135" s="81"/>
      <c r="AM135" s="46"/>
      <c r="AN135" s="46"/>
      <c r="AO135" s="46"/>
      <c r="AP135" s="46"/>
      <c r="AQ135" s="46"/>
      <c r="AR135" s="46"/>
      <c r="AS135" s="46"/>
      <c r="AT135" s="46"/>
      <c r="AU135" s="46"/>
      <c r="AV135" s="46"/>
      <c r="AW135" s="46"/>
      <c r="AX135" s="46"/>
      <c r="AY135" s="46"/>
      <c r="AZ135" s="46"/>
      <c r="BA135" s="46"/>
      <c r="BB135" s="46"/>
      <c r="BC135" s="46"/>
      <c r="BD135" s="46"/>
      <c r="BE135" s="46"/>
      <c r="BF135" s="46"/>
      <c r="BG135" s="46"/>
      <c r="BH135" s="46"/>
      <c r="BI135" s="46"/>
      <c r="BJ135" s="46"/>
      <c r="BK135" s="46"/>
      <c r="BL135" s="46"/>
      <c r="BM135" s="46"/>
      <c r="BN135" s="46"/>
      <c r="BO135" s="46"/>
      <c r="BP135" s="46"/>
      <c r="BQ135" s="46"/>
      <c r="BR135" s="46"/>
      <c r="BS135" s="46"/>
      <c r="BT135" s="46"/>
      <c r="BU135" s="46"/>
      <c r="BV135" s="46"/>
      <c r="BW135" s="46"/>
      <c r="BX135" s="46"/>
      <c r="BY135" s="46"/>
      <c r="BZ135" s="46"/>
      <c r="CA135" s="46"/>
      <c r="CB135" s="46"/>
      <c r="CC135" s="46"/>
      <c r="CD135" s="46"/>
      <c r="CE135" s="46"/>
      <c r="CF135" s="46"/>
      <c r="CG135" s="46"/>
      <c r="CH135" s="46"/>
      <c r="CI135" s="46"/>
      <c r="CJ135" s="46"/>
      <c r="CK135" s="46"/>
      <c r="CL135" s="46"/>
      <c r="CM135" s="46"/>
      <c r="CN135" s="46"/>
      <c r="CO135" s="46"/>
      <c r="CP135" s="46"/>
      <c r="CQ135" s="46"/>
      <c r="CR135" s="46"/>
      <c r="CS135" s="46"/>
      <c r="CT135" s="46"/>
      <c r="CU135" s="46"/>
      <c r="CV135" s="46"/>
      <c r="CW135" s="46"/>
      <c r="CX135" s="46"/>
      <c r="CY135" s="46"/>
      <c r="CZ135" s="46"/>
      <c r="DA135" s="46"/>
      <c r="DB135" s="46"/>
      <c r="DC135" s="46"/>
      <c r="DD135" s="46"/>
      <c r="DE135" s="46"/>
      <c r="DF135" s="46"/>
      <c r="DG135" s="46"/>
      <c r="DH135" s="46"/>
      <c r="DI135" s="46"/>
      <c r="DJ135" s="46"/>
      <c r="DK135" s="46"/>
      <c r="DL135" s="46"/>
      <c r="DM135" s="46"/>
      <c r="DN135" s="46"/>
      <c r="DO135" s="46"/>
      <c r="DP135" s="46"/>
      <c r="DQ135" s="46"/>
      <c r="DR135" s="46"/>
      <c r="DS135" s="46"/>
      <c r="DT135" s="46"/>
      <c r="DU135" s="46"/>
      <c r="DV135" s="46"/>
      <c r="DW135" s="46"/>
      <c r="DX135" s="46"/>
      <c r="DY135" s="46"/>
    </row>
    <row r="136" spans="1:129" s="52" customFormat="1" x14ac:dyDescent="0.25">
      <c r="A136" s="44"/>
      <c r="B136" s="44"/>
      <c r="C136" s="84"/>
      <c r="D136" s="84"/>
      <c r="E136" s="81"/>
      <c r="F136" s="84"/>
      <c r="G136" s="84"/>
      <c r="H136" s="84"/>
      <c r="I136" s="84"/>
      <c r="J136" s="84"/>
      <c r="K136" s="84"/>
      <c r="L136" s="84"/>
      <c r="M136" s="84"/>
      <c r="N136" s="84"/>
      <c r="O136" s="84"/>
      <c r="P136" s="81"/>
      <c r="Q136" s="81"/>
      <c r="R136" s="81"/>
      <c r="S136" s="81"/>
      <c r="T136" s="84"/>
      <c r="U136" s="84"/>
      <c r="V136" s="84"/>
      <c r="W136" s="84"/>
      <c r="X136" s="84"/>
      <c r="Y136" s="84"/>
      <c r="Z136" s="84"/>
      <c r="AA136" s="84"/>
      <c r="AB136" s="84"/>
      <c r="AC136" s="84"/>
      <c r="AD136" s="81"/>
      <c r="AE136" s="81"/>
      <c r="AF136" s="81"/>
      <c r="AG136" s="81"/>
      <c r="AH136" s="81"/>
      <c r="AI136" s="81"/>
      <c r="AJ136" s="81"/>
      <c r="AK136" s="81"/>
      <c r="AM136" s="46"/>
      <c r="AN136" s="46"/>
      <c r="AO136" s="46"/>
      <c r="AP136" s="46"/>
      <c r="AQ136" s="46"/>
      <c r="AR136" s="46"/>
      <c r="AS136" s="46"/>
      <c r="AT136" s="46"/>
      <c r="AU136" s="46"/>
      <c r="AV136" s="46"/>
      <c r="AW136" s="46"/>
      <c r="AX136" s="46"/>
      <c r="AY136" s="46"/>
      <c r="AZ136" s="46"/>
      <c r="BA136" s="46"/>
      <c r="BB136" s="46"/>
      <c r="BC136" s="46"/>
      <c r="BD136" s="46"/>
      <c r="BE136" s="46"/>
      <c r="BF136" s="46"/>
      <c r="BG136" s="46"/>
      <c r="BH136" s="46"/>
      <c r="BI136" s="46"/>
      <c r="BJ136" s="46"/>
      <c r="BK136" s="46"/>
      <c r="BL136" s="46"/>
      <c r="BM136" s="46"/>
      <c r="BN136" s="46"/>
      <c r="BO136" s="46"/>
      <c r="BP136" s="46"/>
      <c r="BQ136" s="46"/>
      <c r="BR136" s="46"/>
      <c r="BS136" s="46"/>
      <c r="BT136" s="46"/>
      <c r="BU136" s="46"/>
      <c r="BV136" s="46"/>
      <c r="BW136" s="46"/>
      <c r="BX136" s="46"/>
      <c r="BY136" s="46"/>
      <c r="BZ136" s="46"/>
      <c r="CA136" s="46"/>
      <c r="CB136" s="46"/>
      <c r="CC136" s="46"/>
      <c r="CD136" s="46"/>
      <c r="CE136" s="46"/>
      <c r="CF136" s="46"/>
      <c r="CG136" s="46"/>
      <c r="CH136" s="46"/>
      <c r="CI136" s="46"/>
      <c r="CJ136" s="46"/>
      <c r="CK136" s="46"/>
      <c r="CL136" s="46"/>
      <c r="CM136" s="46"/>
      <c r="CN136" s="46"/>
      <c r="CO136" s="46"/>
      <c r="CP136" s="46"/>
      <c r="CQ136" s="46"/>
      <c r="CR136" s="46"/>
      <c r="CS136" s="46"/>
      <c r="CT136" s="46"/>
      <c r="CU136" s="46"/>
      <c r="CV136" s="46"/>
      <c r="CW136" s="46"/>
      <c r="CX136" s="46"/>
      <c r="CY136" s="46"/>
      <c r="CZ136" s="46"/>
      <c r="DA136" s="46"/>
      <c r="DB136" s="46"/>
      <c r="DC136" s="46"/>
      <c r="DD136" s="46"/>
      <c r="DE136" s="46"/>
      <c r="DF136" s="46"/>
      <c r="DG136" s="46"/>
      <c r="DH136" s="46"/>
      <c r="DI136" s="46"/>
      <c r="DJ136" s="46"/>
      <c r="DK136" s="46"/>
      <c r="DL136" s="46"/>
      <c r="DM136" s="46"/>
      <c r="DN136" s="46"/>
      <c r="DO136" s="46"/>
      <c r="DP136" s="46"/>
      <c r="DQ136" s="46"/>
      <c r="DR136" s="46"/>
      <c r="DS136" s="46"/>
      <c r="DT136" s="46"/>
      <c r="DU136" s="46"/>
      <c r="DV136" s="46"/>
      <c r="DW136" s="46"/>
      <c r="DX136" s="46"/>
      <c r="DY136" s="46"/>
    </row>
    <row r="137" spans="1:129" s="52" customFormat="1" x14ac:dyDescent="0.25">
      <c r="A137" s="44"/>
      <c r="B137" s="44"/>
      <c r="C137" s="84"/>
      <c r="D137" s="81"/>
      <c r="E137" s="81"/>
      <c r="F137" s="81"/>
      <c r="G137" s="84"/>
      <c r="H137" s="84"/>
      <c r="I137" s="84"/>
      <c r="J137" s="84"/>
      <c r="K137" s="84"/>
      <c r="L137" s="84"/>
      <c r="M137" s="84"/>
      <c r="N137" s="84"/>
      <c r="O137" s="84"/>
      <c r="P137" s="81"/>
      <c r="Q137" s="81"/>
      <c r="R137" s="81"/>
      <c r="S137" s="81"/>
      <c r="T137" s="81"/>
      <c r="U137" s="84"/>
      <c r="V137" s="84"/>
      <c r="W137" s="84"/>
      <c r="X137" s="84"/>
      <c r="Y137" s="84"/>
      <c r="Z137" s="84"/>
      <c r="AA137" s="84"/>
      <c r="AB137" s="84"/>
      <c r="AC137" s="84"/>
      <c r="AD137" s="81"/>
      <c r="AE137" s="81"/>
      <c r="AF137" s="81"/>
      <c r="AG137" s="81"/>
      <c r="AH137" s="81"/>
      <c r="AI137" s="81"/>
      <c r="AJ137" s="81"/>
      <c r="AK137" s="81"/>
      <c r="AM137" s="46"/>
      <c r="AN137" s="46"/>
      <c r="AO137" s="46"/>
      <c r="AP137" s="46"/>
      <c r="AQ137" s="46"/>
      <c r="AR137" s="46"/>
      <c r="AS137" s="46"/>
      <c r="AT137" s="46"/>
      <c r="AU137" s="46"/>
      <c r="AV137" s="46"/>
      <c r="AW137" s="46"/>
      <c r="AX137" s="46"/>
      <c r="AY137" s="46"/>
      <c r="AZ137" s="46"/>
      <c r="BA137" s="46"/>
      <c r="BB137" s="46"/>
      <c r="BC137" s="46"/>
      <c r="BD137" s="46"/>
      <c r="BE137" s="46"/>
      <c r="BF137" s="46"/>
      <c r="BG137" s="46"/>
      <c r="BH137" s="46"/>
      <c r="BI137" s="46"/>
      <c r="BJ137" s="46"/>
      <c r="BK137" s="46"/>
      <c r="BL137" s="46"/>
      <c r="BM137" s="46"/>
      <c r="BN137" s="46"/>
      <c r="BO137" s="46"/>
      <c r="BP137" s="46"/>
      <c r="BQ137" s="46"/>
      <c r="BR137" s="46"/>
      <c r="BS137" s="46"/>
      <c r="BT137" s="46"/>
      <c r="BU137" s="46"/>
      <c r="BV137" s="46"/>
      <c r="BW137" s="46"/>
      <c r="BX137" s="46"/>
      <c r="BY137" s="46"/>
      <c r="BZ137" s="46"/>
      <c r="CA137" s="46"/>
      <c r="CB137" s="46"/>
      <c r="CC137" s="46"/>
      <c r="CD137" s="46"/>
      <c r="CE137" s="46"/>
      <c r="CF137" s="46"/>
      <c r="CG137" s="46"/>
      <c r="CH137" s="46"/>
      <c r="CI137" s="46"/>
      <c r="CJ137" s="46"/>
      <c r="CK137" s="46"/>
      <c r="CL137" s="46"/>
      <c r="CM137" s="46"/>
      <c r="CN137" s="46"/>
      <c r="CO137" s="46"/>
      <c r="CP137" s="46"/>
      <c r="CQ137" s="46"/>
      <c r="CR137" s="46"/>
      <c r="CS137" s="46"/>
      <c r="CT137" s="46"/>
      <c r="CU137" s="46"/>
      <c r="CV137" s="46"/>
      <c r="CW137" s="46"/>
      <c r="CX137" s="46"/>
      <c r="CY137" s="46"/>
      <c r="CZ137" s="46"/>
      <c r="DA137" s="46"/>
      <c r="DB137" s="46"/>
      <c r="DC137" s="46"/>
      <c r="DD137" s="46"/>
      <c r="DE137" s="46"/>
      <c r="DF137" s="46"/>
      <c r="DG137" s="46"/>
      <c r="DH137" s="46"/>
      <c r="DI137" s="46"/>
      <c r="DJ137" s="46"/>
      <c r="DK137" s="46"/>
      <c r="DL137" s="46"/>
      <c r="DM137" s="46"/>
      <c r="DN137" s="46"/>
      <c r="DO137" s="46"/>
      <c r="DP137" s="46"/>
      <c r="DQ137" s="46"/>
      <c r="DR137" s="46"/>
      <c r="DS137" s="46"/>
      <c r="DT137" s="46"/>
      <c r="DU137" s="46"/>
      <c r="DV137" s="46"/>
      <c r="DW137" s="46"/>
      <c r="DX137" s="46"/>
      <c r="DY137" s="46"/>
    </row>
    <row r="138" spans="1:129" s="52" customFormat="1" x14ac:dyDescent="0.25">
      <c r="A138" s="44"/>
      <c r="B138" s="44"/>
      <c r="C138" s="84"/>
      <c r="D138" s="81"/>
      <c r="E138" s="81"/>
      <c r="F138" s="81"/>
      <c r="G138" s="84"/>
      <c r="H138" s="84"/>
      <c r="I138" s="84"/>
      <c r="J138" s="84"/>
      <c r="K138" s="84"/>
      <c r="L138" s="84"/>
      <c r="M138" s="84"/>
      <c r="N138" s="84"/>
      <c r="O138" s="84"/>
      <c r="P138" s="81"/>
      <c r="Q138" s="81"/>
      <c r="R138" s="81"/>
      <c r="S138" s="81"/>
      <c r="T138" s="81"/>
      <c r="U138" s="84"/>
      <c r="V138" s="84"/>
      <c r="W138" s="84"/>
      <c r="X138" s="84"/>
      <c r="Y138" s="84"/>
      <c r="Z138" s="84"/>
      <c r="AA138" s="84"/>
      <c r="AB138" s="84"/>
      <c r="AC138" s="84"/>
      <c r="AD138" s="81"/>
      <c r="AE138" s="81"/>
      <c r="AF138" s="81"/>
      <c r="AG138" s="81"/>
      <c r="AH138" s="81"/>
      <c r="AI138" s="81"/>
      <c r="AJ138" s="81"/>
      <c r="AK138" s="81"/>
      <c r="AM138" s="46"/>
      <c r="AN138" s="46"/>
      <c r="AO138" s="46"/>
      <c r="AP138" s="46"/>
      <c r="AQ138" s="46"/>
      <c r="AR138" s="46"/>
      <c r="AS138" s="46"/>
      <c r="AT138" s="46"/>
      <c r="AU138" s="46"/>
      <c r="AV138" s="46"/>
      <c r="AW138" s="46"/>
      <c r="AX138" s="46"/>
      <c r="AY138" s="46"/>
      <c r="AZ138" s="46"/>
      <c r="BA138" s="46"/>
      <c r="BB138" s="46"/>
      <c r="BC138" s="46"/>
      <c r="BD138" s="46"/>
      <c r="BE138" s="46"/>
      <c r="BF138" s="46"/>
      <c r="BG138" s="46"/>
      <c r="BH138" s="46"/>
      <c r="BI138" s="46"/>
      <c r="BJ138" s="46"/>
      <c r="BK138" s="46"/>
      <c r="BL138" s="46"/>
      <c r="BM138" s="46"/>
      <c r="BN138" s="46"/>
      <c r="BO138" s="46"/>
      <c r="BP138" s="46"/>
      <c r="BQ138" s="46"/>
      <c r="BR138" s="46"/>
      <c r="BS138" s="46"/>
      <c r="BT138" s="46"/>
      <c r="BU138" s="46"/>
      <c r="BV138" s="46"/>
      <c r="BW138" s="46"/>
      <c r="BX138" s="46"/>
      <c r="BY138" s="46"/>
      <c r="BZ138" s="46"/>
      <c r="CA138" s="46"/>
      <c r="CB138" s="46"/>
      <c r="CC138" s="46"/>
      <c r="CD138" s="46"/>
      <c r="CE138" s="46"/>
      <c r="CF138" s="46"/>
      <c r="CG138" s="46"/>
      <c r="CH138" s="46"/>
      <c r="CI138" s="46"/>
      <c r="CJ138" s="46"/>
      <c r="CK138" s="46"/>
      <c r="CL138" s="46"/>
      <c r="CM138" s="46"/>
      <c r="CN138" s="46"/>
      <c r="CO138" s="46"/>
      <c r="CP138" s="46"/>
      <c r="CQ138" s="46"/>
      <c r="CR138" s="46"/>
      <c r="CS138" s="46"/>
      <c r="CT138" s="46"/>
      <c r="CU138" s="46"/>
      <c r="CV138" s="46"/>
      <c r="CW138" s="46"/>
      <c r="CX138" s="46"/>
      <c r="CY138" s="46"/>
      <c r="CZ138" s="46"/>
      <c r="DA138" s="46"/>
      <c r="DB138" s="46"/>
      <c r="DC138" s="46"/>
      <c r="DD138" s="46"/>
      <c r="DE138" s="46"/>
      <c r="DF138" s="46"/>
      <c r="DG138" s="46"/>
      <c r="DH138" s="46"/>
      <c r="DI138" s="46"/>
      <c r="DJ138" s="46"/>
      <c r="DK138" s="46"/>
      <c r="DL138" s="46"/>
      <c r="DM138" s="46"/>
      <c r="DN138" s="46"/>
      <c r="DO138" s="46"/>
      <c r="DP138" s="46"/>
      <c r="DQ138" s="46"/>
      <c r="DR138" s="46"/>
      <c r="DS138" s="46"/>
      <c r="DT138" s="46"/>
      <c r="DU138" s="46"/>
      <c r="DV138" s="46"/>
      <c r="DW138" s="46"/>
      <c r="DX138" s="46"/>
      <c r="DY138" s="46"/>
    </row>
    <row r="139" spans="1:129" s="52" customFormat="1" x14ac:dyDescent="0.25">
      <c r="A139" s="44"/>
      <c r="B139" s="44"/>
      <c r="C139" s="84"/>
      <c r="D139" s="81"/>
      <c r="E139" s="81"/>
      <c r="F139" s="81"/>
      <c r="G139" s="84"/>
      <c r="H139" s="84"/>
      <c r="I139" s="84"/>
      <c r="J139" s="84"/>
      <c r="K139" s="84"/>
      <c r="L139" s="84"/>
      <c r="M139" s="84"/>
      <c r="N139" s="84"/>
      <c r="O139" s="84"/>
      <c r="P139" s="81"/>
      <c r="Q139" s="81"/>
      <c r="R139" s="81"/>
      <c r="S139" s="81"/>
      <c r="T139" s="81"/>
      <c r="U139" s="84"/>
      <c r="V139" s="84"/>
      <c r="W139" s="84"/>
      <c r="X139" s="84"/>
      <c r="Y139" s="84"/>
      <c r="Z139" s="84"/>
      <c r="AA139" s="84"/>
      <c r="AB139" s="84"/>
      <c r="AC139" s="84"/>
      <c r="AD139" s="81"/>
      <c r="AE139" s="81"/>
      <c r="AF139" s="81"/>
      <c r="AG139" s="81"/>
      <c r="AH139" s="43"/>
      <c r="AI139" s="43"/>
      <c r="AJ139" s="43"/>
      <c r="AK139" s="43"/>
      <c r="AM139" s="46"/>
      <c r="AN139" s="46"/>
      <c r="AO139" s="46"/>
      <c r="AP139" s="46"/>
      <c r="AQ139" s="46"/>
      <c r="AR139" s="46"/>
      <c r="AS139" s="46"/>
      <c r="AT139" s="46"/>
      <c r="AU139" s="46"/>
      <c r="AV139" s="46"/>
      <c r="AW139" s="46"/>
      <c r="AX139" s="46"/>
      <c r="AY139" s="46"/>
      <c r="AZ139" s="46"/>
      <c r="BA139" s="46"/>
      <c r="BB139" s="46"/>
      <c r="BC139" s="46"/>
      <c r="BD139" s="46"/>
      <c r="BE139" s="46"/>
      <c r="BF139" s="46"/>
      <c r="BG139" s="46"/>
      <c r="BH139" s="46"/>
      <c r="BI139" s="46"/>
      <c r="BJ139" s="46"/>
      <c r="BK139" s="46"/>
      <c r="BL139" s="46"/>
      <c r="BM139" s="46"/>
      <c r="BN139" s="46"/>
      <c r="BO139" s="46"/>
      <c r="BP139" s="46"/>
      <c r="BQ139" s="46"/>
      <c r="BR139" s="46"/>
      <c r="BS139" s="46"/>
      <c r="BT139" s="46"/>
      <c r="BU139" s="46"/>
      <c r="BV139" s="46"/>
      <c r="BW139" s="46"/>
      <c r="BX139" s="46"/>
      <c r="BY139" s="46"/>
      <c r="BZ139" s="46"/>
      <c r="CA139" s="46"/>
      <c r="CB139" s="46"/>
      <c r="CC139" s="46"/>
      <c r="CD139" s="46"/>
      <c r="CE139" s="46"/>
      <c r="CF139" s="46"/>
      <c r="CG139" s="46"/>
      <c r="CH139" s="46"/>
      <c r="CI139" s="46"/>
      <c r="CJ139" s="46"/>
      <c r="CK139" s="46"/>
      <c r="CL139" s="46"/>
      <c r="CM139" s="46"/>
      <c r="CN139" s="46"/>
      <c r="CO139" s="46"/>
      <c r="CP139" s="46"/>
      <c r="CQ139" s="46"/>
      <c r="CR139" s="46"/>
      <c r="CS139" s="46"/>
      <c r="CT139" s="46"/>
      <c r="CU139" s="46"/>
      <c r="CV139" s="46"/>
      <c r="CW139" s="46"/>
      <c r="CX139" s="46"/>
      <c r="CY139" s="46"/>
      <c r="CZ139" s="46"/>
      <c r="DA139" s="46"/>
      <c r="DB139" s="46"/>
      <c r="DC139" s="46"/>
      <c r="DD139" s="46"/>
      <c r="DE139" s="46"/>
      <c r="DF139" s="46"/>
      <c r="DG139" s="46"/>
      <c r="DH139" s="46"/>
      <c r="DI139" s="46"/>
      <c r="DJ139" s="46"/>
      <c r="DK139" s="46"/>
      <c r="DL139" s="46"/>
      <c r="DM139" s="46"/>
      <c r="DN139" s="46"/>
      <c r="DO139" s="46"/>
      <c r="DP139" s="46"/>
      <c r="DQ139" s="46"/>
      <c r="DR139" s="46"/>
      <c r="DS139" s="46"/>
      <c r="DT139" s="46"/>
      <c r="DU139" s="46"/>
      <c r="DV139" s="46"/>
      <c r="DW139" s="46"/>
      <c r="DX139" s="46"/>
      <c r="DY139" s="46"/>
    </row>
    <row r="140" spans="1:129" s="52" customFormat="1" x14ac:dyDescent="0.25">
      <c r="A140" s="44"/>
      <c r="B140" s="44"/>
      <c r="C140" s="84"/>
      <c r="D140" s="81"/>
      <c r="E140" s="81"/>
      <c r="F140" s="81"/>
      <c r="G140" s="81"/>
      <c r="H140" s="81"/>
      <c r="I140" s="81"/>
      <c r="J140" s="81"/>
      <c r="K140" s="81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  <c r="W140" s="81"/>
      <c r="X140" s="81"/>
      <c r="Y140" s="81"/>
      <c r="Z140" s="81"/>
      <c r="AA140" s="81"/>
      <c r="AB140" s="81"/>
      <c r="AC140" s="81"/>
      <c r="AD140" s="81"/>
      <c r="AE140" s="81"/>
      <c r="AF140" s="81"/>
      <c r="AG140" s="81"/>
      <c r="AH140" s="43"/>
      <c r="AI140" s="43"/>
      <c r="AJ140" s="43"/>
      <c r="AK140" s="43"/>
      <c r="AM140" s="46"/>
      <c r="AN140" s="46"/>
      <c r="AO140" s="46"/>
      <c r="AP140" s="46"/>
      <c r="AQ140" s="46"/>
      <c r="AR140" s="46"/>
      <c r="AS140" s="46"/>
      <c r="AT140" s="46"/>
      <c r="AU140" s="46"/>
      <c r="AV140" s="46"/>
      <c r="AW140" s="46"/>
      <c r="AX140" s="46"/>
      <c r="AY140" s="46"/>
      <c r="AZ140" s="46"/>
      <c r="BA140" s="46"/>
      <c r="BB140" s="46"/>
      <c r="BC140" s="46"/>
      <c r="BD140" s="46"/>
      <c r="BE140" s="46"/>
      <c r="BF140" s="46"/>
      <c r="BG140" s="46"/>
      <c r="BH140" s="46"/>
      <c r="BI140" s="46"/>
      <c r="BJ140" s="46"/>
      <c r="BK140" s="46"/>
      <c r="BL140" s="46"/>
      <c r="BM140" s="46"/>
      <c r="BN140" s="46"/>
      <c r="BO140" s="46"/>
      <c r="BP140" s="46"/>
      <c r="BQ140" s="46"/>
      <c r="BR140" s="46"/>
      <c r="BS140" s="46"/>
      <c r="BT140" s="46"/>
      <c r="BU140" s="46"/>
      <c r="BV140" s="46"/>
      <c r="BW140" s="46"/>
      <c r="BX140" s="46"/>
      <c r="BY140" s="46"/>
      <c r="BZ140" s="46"/>
      <c r="CA140" s="46"/>
      <c r="CB140" s="46"/>
      <c r="CC140" s="46"/>
      <c r="CD140" s="46"/>
      <c r="CE140" s="46"/>
      <c r="CF140" s="46"/>
      <c r="CG140" s="46"/>
      <c r="CH140" s="46"/>
      <c r="CI140" s="46"/>
      <c r="CJ140" s="46"/>
      <c r="CK140" s="46"/>
      <c r="CL140" s="46"/>
      <c r="CM140" s="46"/>
      <c r="CN140" s="46"/>
      <c r="CO140" s="46"/>
      <c r="CP140" s="46"/>
      <c r="CQ140" s="46"/>
      <c r="CR140" s="46"/>
      <c r="CS140" s="46"/>
      <c r="CT140" s="46"/>
      <c r="CU140" s="46"/>
      <c r="CV140" s="46"/>
      <c r="CW140" s="46"/>
      <c r="CX140" s="46"/>
      <c r="CY140" s="46"/>
      <c r="CZ140" s="46"/>
      <c r="DA140" s="46"/>
      <c r="DB140" s="46"/>
      <c r="DC140" s="46"/>
      <c r="DD140" s="46"/>
      <c r="DE140" s="46"/>
      <c r="DF140" s="46"/>
      <c r="DG140" s="46"/>
      <c r="DH140" s="46"/>
      <c r="DI140" s="46"/>
      <c r="DJ140" s="46"/>
      <c r="DK140" s="46"/>
      <c r="DL140" s="46"/>
      <c r="DM140" s="46"/>
      <c r="DN140" s="46"/>
      <c r="DO140" s="46"/>
      <c r="DP140" s="46"/>
      <c r="DQ140" s="46"/>
      <c r="DR140" s="46"/>
      <c r="DS140" s="46"/>
      <c r="DT140" s="46"/>
      <c r="DU140" s="46"/>
      <c r="DV140" s="46"/>
      <c r="DW140" s="46"/>
      <c r="DX140" s="46"/>
      <c r="DY140" s="46"/>
    </row>
  </sheetData>
  <mergeCells count="170">
    <mergeCell ref="P24:Q24"/>
    <mergeCell ref="R24:S24"/>
    <mergeCell ref="T24:U24"/>
    <mergeCell ref="V24:W24"/>
    <mergeCell ref="X24:Y24"/>
    <mergeCell ref="Z24:AA24"/>
    <mergeCell ref="AB24:AC24"/>
    <mergeCell ref="AD24:AE24"/>
    <mergeCell ref="AF24:AG24"/>
    <mergeCell ref="A22:AG22"/>
    <mergeCell ref="A23:C23"/>
    <mergeCell ref="A24:C24"/>
    <mergeCell ref="D23:E23"/>
    <mergeCell ref="D24:E24"/>
    <mergeCell ref="F23:G23"/>
    <mergeCell ref="H23:I23"/>
    <mergeCell ref="J23:K23"/>
    <mergeCell ref="L23:M23"/>
    <mergeCell ref="N23:O23"/>
    <mergeCell ref="P23:Q23"/>
    <mergeCell ref="R23:S23"/>
    <mergeCell ref="T23:U23"/>
    <mergeCell ref="V23:W23"/>
    <mergeCell ref="X23:Y23"/>
    <mergeCell ref="Z23:AA23"/>
    <mergeCell ref="AB23:AC23"/>
    <mergeCell ref="AD23:AE23"/>
    <mergeCell ref="AF23:AG23"/>
    <mergeCell ref="F24:G24"/>
    <mergeCell ref="H24:I24"/>
    <mergeCell ref="J24:K24"/>
    <mergeCell ref="L24:M24"/>
    <mergeCell ref="N24:O24"/>
    <mergeCell ref="AF21:AG21"/>
    <mergeCell ref="T21:U21"/>
    <mergeCell ref="V21:W21"/>
    <mergeCell ref="X21:Y21"/>
    <mergeCell ref="Z21:AA21"/>
    <mergeCell ref="AB21:AC21"/>
    <mergeCell ref="AD21:AE21"/>
    <mergeCell ref="AD20:AE20"/>
    <mergeCell ref="AF20:AG20"/>
    <mergeCell ref="T20:U20"/>
    <mergeCell ref="V20:W20"/>
    <mergeCell ref="X20:Y20"/>
    <mergeCell ref="Z20:AA20"/>
    <mergeCell ref="AB20:AC20"/>
    <mergeCell ref="D13:S13"/>
    <mergeCell ref="T13:AG13"/>
    <mergeCell ref="D19:E19"/>
    <mergeCell ref="F19:G19"/>
    <mergeCell ref="H19:I19"/>
    <mergeCell ref="J19:K19"/>
    <mergeCell ref="L19:M19"/>
    <mergeCell ref="N19:O19"/>
    <mergeCell ref="D21:E21"/>
    <mergeCell ref="F21:G21"/>
    <mergeCell ref="H21:I21"/>
    <mergeCell ref="J21:K21"/>
    <mergeCell ref="L21:M21"/>
    <mergeCell ref="N21:O21"/>
    <mergeCell ref="P21:Q21"/>
    <mergeCell ref="R21:S21"/>
    <mergeCell ref="R20:S20"/>
    <mergeCell ref="D20:E20"/>
    <mergeCell ref="F20:G20"/>
    <mergeCell ref="H20:I20"/>
    <mergeCell ref="J20:K20"/>
    <mergeCell ref="L20:M20"/>
    <mergeCell ref="N20:O20"/>
    <mergeCell ref="P20:Q20"/>
    <mergeCell ref="AB19:AC19"/>
    <mergeCell ref="AD19:AE19"/>
    <mergeCell ref="AF19:AG19"/>
    <mergeCell ref="T19:U19"/>
    <mergeCell ref="V19:W19"/>
    <mergeCell ref="X19:Y19"/>
    <mergeCell ref="Z19:AA19"/>
    <mergeCell ref="P19:Q19"/>
    <mergeCell ref="R19:S19"/>
    <mergeCell ref="L6:M6"/>
    <mergeCell ref="N6:O6"/>
    <mergeCell ref="AD12:AE12"/>
    <mergeCell ref="AF12:AG12"/>
    <mergeCell ref="R12:S12"/>
    <mergeCell ref="T12:U12"/>
    <mergeCell ref="V12:W12"/>
    <mergeCell ref="X12:Y12"/>
    <mergeCell ref="Z12:AA12"/>
    <mergeCell ref="AB12:AC12"/>
    <mergeCell ref="H4:I4"/>
    <mergeCell ref="J4:K4"/>
    <mergeCell ref="L4:M4"/>
    <mergeCell ref="N4:O4"/>
    <mergeCell ref="AB6:AC6"/>
    <mergeCell ref="AD6:AE6"/>
    <mergeCell ref="AF6:AG6"/>
    <mergeCell ref="D12:E12"/>
    <mergeCell ref="F12:G12"/>
    <mergeCell ref="H12:I12"/>
    <mergeCell ref="J12:K12"/>
    <mergeCell ref="L12:M12"/>
    <mergeCell ref="N12:O12"/>
    <mergeCell ref="P12:Q12"/>
    <mergeCell ref="P6:Q6"/>
    <mergeCell ref="R6:S6"/>
    <mergeCell ref="T6:U6"/>
    <mergeCell ref="V6:W6"/>
    <mergeCell ref="X6:Y6"/>
    <mergeCell ref="Z6:AA6"/>
    <mergeCell ref="D6:E6"/>
    <mergeCell ref="F6:G6"/>
    <mergeCell ref="H6:I6"/>
    <mergeCell ref="J6:K6"/>
    <mergeCell ref="V5:W5"/>
    <mergeCell ref="X5:Y5"/>
    <mergeCell ref="Z5:AA5"/>
    <mergeCell ref="AB5:AC5"/>
    <mergeCell ref="AD5:AE5"/>
    <mergeCell ref="AF5:AG5"/>
    <mergeCell ref="AF4:AG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T4:U4"/>
    <mergeCell ref="V4:W4"/>
    <mergeCell ref="X4:Y4"/>
    <mergeCell ref="Z4:AA4"/>
    <mergeCell ref="AB4:AC4"/>
    <mergeCell ref="AD4:AE4"/>
    <mergeCell ref="D4:E4"/>
    <mergeCell ref="F4:G4"/>
    <mergeCell ref="D2:E2"/>
    <mergeCell ref="F2:G2"/>
    <mergeCell ref="H2:I2"/>
    <mergeCell ref="J2:K2"/>
    <mergeCell ref="L2:M2"/>
    <mergeCell ref="N2:O2"/>
    <mergeCell ref="P2:Q2"/>
    <mergeCell ref="P1:Q1"/>
    <mergeCell ref="R1:S1"/>
    <mergeCell ref="D1:E1"/>
    <mergeCell ref="F1:G1"/>
    <mergeCell ref="H1:I1"/>
    <mergeCell ref="J1:K1"/>
    <mergeCell ref="L1:M1"/>
    <mergeCell ref="N1:O1"/>
    <mergeCell ref="AD2:AE2"/>
    <mergeCell ref="AF2:AG2"/>
    <mergeCell ref="P4:Q4"/>
    <mergeCell ref="R4:S4"/>
    <mergeCell ref="R2:S2"/>
    <mergeCell ref="AB1:AC1"/>
    <mergeCell ref="AD1:AE1"/>
    <mergeCell ref="AF1:AG1"/>
    <mergeCell ref="T1:U1"/>
    <mergeCell ref="V1:W1"/>
    <mergeCell ref="X1:Y1"/>
    <mergeCell ref="Z1:AA1"/>
    <mergeCell ref="T2:U2"/>
    <mergeCell ref="V2:W2"/>
    <mergeCell ref="X2:Y2"/>
    <mergeCell ref="Z2:AA2"/>
    <mergeCell ref="AB2:AC2"/>
  </mergeCells>
  <dataValidations count="6">
    <dataValidation type="list" allowBlank="1" showInputMessage="1" showErrorMessage="1" sqref="D18 N18 L18 J18 H18 R18 P18 F18 AB18 Z18 X18 V18 AF18 AD18 T18" xr:uid="{00000000-0002-0000-0500-000000000000}">
      <formula1>$AL$20:$AL$22</formula1>
    </dataValidation>
    <dataValidation type="list" allowBlank="1" showInputMessage="1" showErrorMessage="1" sqref="D8 N8 L8 J8 H8 R8 P8 F8 AB8 Z8 X8 V8 AF8 AD8 T8" xr:uid="{00000000-0002-0000-0500-000001000000}">
      <formula1>$AM$3:$AM$19</formula1>
    </dataValidation>
    <dataValidation type="list" allowBlank="1" showInputMessage="1" showErrorMessage="1" sqref="E18 O18 M18 K18 I18 G18 S18 Q18 AC18 AA18 Y18 W18 U18 AG18 AE18" xr:uid="{00000000-0002-0000-0500-000002000000}">
      <formula1>$AL$10:$AL$12</formula1>
    </dataValidation>
    <dataValidation type="list" allowBlank="1" showInputMessage="1" showErrorMessage="1" sqref="D12:AG12" xr:uid="{00000000-0002-0000-0500-000003000000}">
      <formula1>$AL$16:$AL$19</formula1>
    </dataValidation>
    <dataValidation type="list" allowBlank="1" showInputMessage="1" showErrorMessage="1" sqref="D11:AG11" xr:uid="{00000000-0002-0000-0500-000004000000}">
      <formula1>$AL$13:$AL$15</formula1>
    </dataValidation>
    <dataValidation type="list" allowBlank="1" showInputMessage="1" showErrorMessage="1" sqref="D5:AG5" xr:uid="{00000000-0002-0000-0500-000005000000}">
      <formula1>$AI$2:$AI$40</formula1>
    </dataValidation>
  </dataValidations>
  <pageMargins left="0.55118110236220474" right="0.19685039370078741" top="0.55000000000000004" bottom="0.15748031496062992" header="0.19685039370078741" footer="0.11811023622047245"/>
  <pageSetup paperSize="9" orientation="portrait" verticalDpi="1200" r:id="rId1"/>
  <headerFooter alignWithMargins="0"/>
  <colBreaks count="1" manualBreakCount="1">
    <brk id="19" max="2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>
      <selection activeCell="M34" sqref="M34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7</vt:i4>
      </vt:variant>
      <vt:variant>
        <vt:lpstr>Namngivna områden</vt:lpstr>
      </vt:variant>
      <vt:variant>
        <vt:i4>3</vt:i4>
      </vt:variant>
    </vt:vector>
  </HeadingPairs>
  <TitlesOfParts>
    <vt:vector size="10" baseType="lpstr">
      <vt:lpstr>Blad2</vt:lpstr>
      <vt:lpstr>Försöksinfo</vt:lpstr>
      <vt:lpstr>Graderingsprotokoll</vt:lpstr>
      <vt:lpstr>Rutfördelning</vt:lpstr>
      <vt:lpstr>Försöksdagbok</vt:lpstr>
      <vt:lpstr>Sprutjournal</vt:lpstr>
      <vt:lpstr>Karta</vt:lpstr>
      <vt:lpstr>Graderingsprotokoll!Utskriftsområde</vt:lpstr>
      <vt:lpstr>Sprutjournal!Utskriftsområde</vt:lpstr>
      <vt:lpstr>Sprutjournal!Utskriftsrubriker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Torbjörn Ewaldz</dc:creator>
  <cp:lastModifiedBy>Carolin Nilsson</cp:lastModifiedBy>
  <cp:lastPrinted>2019-05-14T08:25:58Z</cp:lastPrinted>
  <dcterms:created xsi:type="dcterms:W3CDTF">2011-02-20T08:51:56Z</dcterms:created>
  <dcterms:modified xsi:type="dcterms:W3CDTF">2019-09-05T11:24:50Z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-1807713953</vt:i4>
  </property>
  <property fmtid="{D5CDD505-2E9C-101B-9397-08002B2CF9AE}" pid="3" name="_NewReviewCycle">
    <vt:lpwstr/>
  </property>
  <property fmtid="{D5CDD505-2E9C-101B-9397-08002B2CF9AE}" pid="4" name="_EmailSubject">
    <vt:lpwstr/>
  </property>
  <property fmtid="{D5CDD505-2E9C-101B-9397-08002B2CF9AE}" pid="5" name="_AuthorEmail">
    <vt:lpwstr>birgitta.larsson@hushallningssallskapet.se</vt:lpwstr>
  </property>
  <property fmtid="{D5CDD505-2E9C-101B-9397-08002B2CF9AE}" pid="6" name="_AuthorEmailDisplayName">
    <vt:lpwstr>Birgitta Larsson</vt:lpwstr>
  </property>
  <property fmtid="{D5CDD505-2E9C-101B-9397-08002B2CF9AE}" pid="7" name="_ReviewingToolsShownOnce">
    <vt:lpwstr/>
  </property>
</Properties>
</file>